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 JULIO\PRECIO  PAPA\"/>
    </mc:Choice>
  </mc:AlternateContent>
  <xr:revisionPtr revIDLastSave="0" documentId="13_ncr:1_{5DF63D69-84BF-4CE4-B3DC-E0D1043DD348}" xr6:coauthVersionLast="47" xr6:coauthVersionMax="47" xr10:uidLastSave="{00000000-0000-0000-0000-000000000000}"/>
  <bookViews>
    <workbookView xWindow="-120" yWindow="-120" windowWidth="29040" windowHeight="15840" tabRatio="708" activeTab="8" xr2:uid="{00000000-000D-0000-FFFF-FFFF00000000}"/>
  </bookViews>
  <sheets>
    <sheet name="BASE" sheetId="21" r:id="rId1"/>
    <sheet name="ENE" sheetId="1" r:id="rId2"/>
    <sheet name="FEB" sheetId="2" r:id="rId3"/>
    <sheet name="MAR" sheetId="20" r:id="rId4"/>
    <sheet name="ABR" sheetId="32" r:id="rId5"/>
    <sheet name="MAY" sheetId="5" r:id="rId6"/>
    <sheet name="JUN" sheetId="51" r:id="rId7"/>
    <sheet name="JUL" sheetId="7" r:id="rId8"/>
    <sheet name="AGO" sheetId="8" r:id="rId9"/>
    <sheet name="SET" sheetId="10" r:id="rId10"/>
    <sheet name="OCT" sheetId="11" r:id="rId11"/>
    <sheet name="NOV" sheetId="12" r:id="rId12"/>
    <sheet name="Hoja1" sheetId="35" state="hidden" r:id="rId13"/>
    <sheet name="Hoja2" sheetId="36" state="hidden" r:id="rId14"/>
    <sheet name="Hoja3" sheetId="37" state="hidden" r:id="rId15"/>
    <sheet name="Hoja4" sheetId="38" state="hidden" r:id="rId16"/>
    <sheet name="Hoja5" sheetId="39" state="hidden" r:id="rId17"/>
    <sheet name="Hoja6" sheetId="40" state="hidden" r:id="rId18"/>
    <sheet name="Hoja7" sheetId="41" state="hidden" r:id="rId19"/>
    <sheet name="Hoja8" sheetId="42" state="hidden" r:id="rId20"/>
    <sheet name="Hoja9" sheetId="43" state="hidden" r:id="rId21"/>
    <sheet name="Hoja10" sheetId="44" state="hidden" r:id="rId22"/>
    <sheet name="Hoja11" sheetId="45" state="hidden" r:id="rId23"/>
    <sheet name="DIC" sheetId="13" r:id="rId24"/>
    <sheet name="ACTUAL" sheetId="49" r:id="rId25"/>
  </sheets>
  <definedNames>
    <definedName name="_xlnm._FilterDatabase" localSheetId="0" hidden="1">BASE!$B$4:$Q$4</definedName>
    <definedName name="_xlnm.Print_Area" localSheetId="8">AGO!$A$1:$S$25</definedName>
    <definedName name="_xlnm.Print_Area" localSheetId="2">FEB!$A$1:$P$26</definedName>
    <definedName name="_xlnm.Print_Area" localSheetId="6">JUN!$A$1:$Q$26</definedName>
    <definedName name="_xlnm.Print_Area" localSheetId="3">MAR!$A$7:$R$26</definedName>
    <definedName name="_xlnm.Print_Area" localSheetId="5">MAY!$A$1:$R$25</definedName>
    <definedName name="_xlnm.Print_Area" localSheetId="10">OCT!$A$1:$R$25</definedName>
    <definedName name="_xlnm.Print_Area" localSheetId="9">SET!$A$1:$R$26</definedName>
    <definedName name="_xlnm.Print_Titles" localSheetId="3">MAR!#REF!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8" l="1"/>
  <c r="M23" i="8"/>
  <c r="M19" i="8"/>
  <c r="M15" i="8"/>
  <c r="M11" i="8"/>
  <c r="L23" i="8" l="1"/>
  <c r="L19" i="8"/>
  <c r="L15" i="8"/>
  <c r="L11" i="8"/>
  <c r="K23" i="8" l="1"/>
  <c r="K19" i="8"/>
  <c r="K15" i="8"/>
  <c r="K11" i="8"/>
  <c r="J23" i="8" l="1"/>
  <c r="J19" i="8"/>
  <c r="J15" i="8"/>
  <c r="J11" i="8"/>
  <c r="E23" i="8" l="1"/>
  <c r="F23" i="8"/>
  <c r="G23" i="8"/>
  <c r="H23" i="8"/>
  <c r="I23" i="8"/>
  <c r="E19" i="8"/>
  <c r="F19" i="8"/>
  <c r="G19" i="8"/>
  <c r="H19" i="8"/>
  <c r="I19" i="8"/>
  <c r="E15" i="8"/>
  <c r="F15" i="8"/>
  <c r="G15" i="8"/>
  <c r="H15" i="8"/>
  <c r="I15" i="8"/>
  <c r="E11" i="8"/>
  <c r="F11" i="8"/>
  <c r="G11" i="8"/>
  <c r="H11" i="8"/>
  <c r="I11" i="8"/>
  <c r="D23" i="8"/>
  <c r="D19" i="8"/>
  <c r="D15" i="8"/>
  <c r="D11" i="8"/>
  <c r="N11" i="7" l="1"/>
  <c r="O11" i="7"/>
  <c r="P11" i="7"/>
  <c r="Q11" i="7"/>
  <c r="O15" i="7"/>
  <c r="P15" i="7"/>
  <c r="Q15" i="7"/>
  <c r="O19" i="7"/>
  <c r="P19" i="7"/>
  <c r="Q19" i="7"/>
  <c r="O23" i="7"/>
  <c r="P23" i="7"/>
  <c r="Q23" i="7"/>
  <c r="N23" i="7" l="1"/>
  <c r="N19" i="7"/>
  <c r="N15" i="7"/>
  <c r="M23" i="7" l="1"/>
  <c r="M19" i="7"/>
  <c r="M15" i="7"/>
  <c r="M11" i="7"/>
  <c r="L23" i="7" l="1"/>
  <c r="L19" i="7"/>
  <c r="L15" i="7"/>
  <c r="L11" i="7"/>
  <c r="K23" i="7" l="1"/>
  <c r="K19" i="7"/>
  <c r="K15" i="7"/>
  <c r="K11" i="7"/>
  <c r="J23" i="7" l="1"/>
  <c r="J19" i="7"/>
  <c r="J15" i="7"/>
  <c r="J11" i="7"/>
  <c r="I23" i="7" l="1"/>
  <c r="I19" i="7"/>
  <c r="I15" i="7"/>
  <c r="I11" i="7"/>
  <c r="H23" i="7" l="1"/>
  <c r="H19" i="7"/>
  <c r="H15" i="7"/>
  <c r="H11" i="7"/>
  <c r="G23" i="7" l="1"/>
  <c r="G19" i="7"/>
  <c r="G15" i="7"/>
  <c r="G11" i="7"/>
  <c r="F23" i="7" l="1"/>
  <c r="F19" i="7"/>
  <c r="F15" i="7"/>
  <c r="F11" i="7"/>
  <c r="D23" i="7" l="1"/>
  <c r="D19" i="7"/>
  <c r="D15" i="7"/>
  <c r="D11" i="7"/>
  <c r="P23" i="51" l="1"/>
  <c r="P19" i="51"/>
  <c r="P15" i="51"/>
  <c r="P11" i="51"/>
  <c r="O23" i="51" l="1"/>
  <c r="O19" i="51"/>
  <c r="O15" i="51"/>
  <c r="O11" i="51"/>
  <c r="N23" i="51" l="1"/>
  <c r="N19" i="51"/>
  <c r="N15" i="51"/>
  <c r="N11" i="51"/>
  <c r="M23" i="51" l="1"/>
  <c r="M19" i="51"/>
  <c r="M15" i="51"/>
  <c r="M11" i="51"/>
  <c r="L23" i="51" l="1"/>
  <c r="L19" i="51"/>
  <c r="L15" i="51"/>
  <c r="L11" i="51"/>
  <c r="K23" i="51" l="1"/>
  <c r="J23" i="51"/>
  <c r="I23" i="51"/>
  <c r="K19" i="51"/>
  <c r="J19" i="51"/>
  <c r="I19" i="51"/>
  <c r="K11" i="51"/>
  <c r="J11" i="51"/>
  <c r="I11" i="51"/>
  <c r="I15" i="51"/>
  <c r="J15" i="51"/>
  <c r="K15" i="51"/>
  <c r="H23" i="51" l="1"/>
  <c r="H19" i="51"/>
  <c r="H15" i="51"/>
  <c r="H11" i="51"/>
  <c r="G23" i="51" l="1"/>
  <c r="G19" i="51"/>
  <c r="G15" i="51"/>
  <c r="G11" i="51"/>
  <c r="F23" i="51" l="1"/>
  <c r="F19" i="51"/>
  <c r="F15" i="51"/>
  <c r="F11" i="51"/>
  <c r="E23" i="51" l="1"/>
  <c r="E19" i="51"/>
  <c r="E15" i="51"/>
  <c r="E11" i="51"/>
  <c r="D23" i="51" l="1"/>
  <c r="D19" i="51"/>
  <c r="D15" i="51"/>
  <c r="C23" i="51"/>
  <c r="C19" i="51"/>
  <c r="C15" i="51"/>
  <c r="D11" i="51"/>
  <c r="C11" i="51"/>
  <c r="R8" i="5" l="1"/>
  <c r="G23" i="5" l="1"/>
  <c r="G19" i="5"/>
  <c r="G15" i="5"/>
  <c r="G11" i="5"/>
  <c r="F23" i="5" l="1"/>
  <c r="F19" i="5"/>
  <c r="F15" i="5"/>
  <c r="F11" i="5"/>
  <c r="E19" i="5" l="1"/>
  <c r="E15" i="5"/>
  <c r="E11" i="5"/>
  <c r="D23" i="5"/>
  <c r="D19" i="5"/>
  <c r="D15" i="5"/>
  <c r="D11" i="5"/>
  <c r="D23" i="32"/>
  <c r="E23" i="32"/>
  <c r="F23" i="32"/>
  <c r="G23" i="32"/>
  <c r="H23" i="32"/>
  <c r="I23" i="32"/>
  <c r="J23" i="32"/>
  <c r="K23" i="32"/>
  <c r="L23" i="32"/>
  <c r="M23" i="32"/>
  <c r="N23" i="32"/>
  <c r="O23" i="32"/>
  <c r="P23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P15" i="32"/>
  <c r="F11" i="32"/>
  <c r="G11" i="32"/>
  <c r="H11" i="32"/>
  <c r="I11" i="32"/>
  <c r="J11" i="32"/>
  <c r="K11" i="32"/>
  <c r="L11" i="32"/>
  <c r="M11" i="32"/>
  <c r="N11" i="32"/>
  <c r="O11" i="32"/>
  <c r="P11" i="32"/>
  <c r="E11" i="32"/>
  <c r="D11" i="32"/>
  <c r="C23" i="32"/>
  <c r="C19" i="32"/>
  <c r="C15" i="32"/>
  <c r="C11" i="32"/>
  <c r="C11" i="20"/>
  <c r="C15" i="20"/>
  <c r="C19" i="20"/>
  <c r="C23" i="20"/>
  <c r="P23" i="20" l="1"/>
  <c r="P19" i="20"/>
  <c r="P15" i="20"/>
  <c r="P11" i="20"/>
  <c r="O23" i="20" l="1"/>
  <c r="O19" i="20"/>
  <c r="O15" i="20"/>
  <c r="O11" i="20"/>
  <c r="N23" i="20" l="1"/>
  <c r="N19" i="20"/>
  <c r="N15" i="20"/>
  <c r="N11" i="20"/>
  <c r="M23" i="20" l="1"/>
  <c r="M19" i="20"/>
  <c r="M15" i="20"/>
  <c r="M11" i="20"/>
  <c r="L23" i="20" l="1"/>
  <c r="L19" i="20"/>
  <c r="L15" i="20"/>
  <c r="L11" i="20"/>
  <c r="K23" i="20" l="1"/>
  <c r="K19" i="20"/>
  <c r="K15" i="20"/>
  <c r="K11" i="20"/>
  <c r="J23" i="20" l="1"/>
  <c r="J19" i="20"/>
  <c r="J15" i="20"/>
  <c r="J11" i="20"/>
  <c r="D23" i="2" l="1"/>
  <c r="E23" i="2"/>
  <c r="F23" i="2"/>
  <c r="G23" i="2"/>
  <c r="H23" i="2"/>
  <c r="I23" i="2"/>
  <c r="J23" i="2"/>
  <c r="K23" i="2"/>
  <c r="L23" i="2"/>
  <c r="M23" i="2"/>
  <c r="N23" i="2"/>
  <c r="O23" i="2"/>
  <c r="D19" i="2"/>
  <c r="E19" i="2"/>
  <c r="F19" i="2"/>
  <c r="G19" i="2"/>
  <c r="H19" i="2"/>
  <c r="I19" i="2"/>
  <c r="J19" i="2"/>
  <c r="K19" i="2"/>
  <c r="L19" i="2"/>
  <c r="M19" i="2"/>
  <c r="N19" i="2"/>
  <c r="O19" i="2"/>
  <c r="D15" i="2"/>
  <c r="E15" i="2"/>
  <c r="F15" i="2"/>
  <c r="G15" i="2"/>
  <c r="H15" i="2"/>
  <c r="I15" i="2"/>
  <c r="J15" i="2"/>
  <c r="K15" i="2"/>
  <c r="L15" i="2"/>
  <c r="M15" i="2"/>
  <c r="N15" i="2"/>
  <c r="O15" i="2"/>
  <c r="D11" i="2"/>
  <c r="E11" i="2"/>
  <c r="F11" i="2"/>
  <c r="G11" i="2"/>
  <c r="H11" i="2"/>
  <c r="I11" i="2"/>
  <c r="J11" i="2"/>
  <c r="K11" i="2"/>
  <c r="L11" i="2"/>
  <c r="M11" i="2"/>
  <c r="N11" i="2"/>
  <c r="O11" i="2"/>
  <c r="C23" i="2"/>
  <c r="C19" i="2"/>
  <c r="C15" i="2"/>
  <c r="C11" i="2"/>
  <c r="D23" i="20"/>
  <c r="E23" i="20"/>
  <c r="F23" i="20"/>
  <c r="G23" i="20"/>
  <c r="H23" i="20"/>
  <c r="I23" i="20"/>
  <c r="D19" i="20"/>
  <c r="E19" i="20"/>
  <c r="F19" i="20"/>
  <c r="G19" i="20"/>
  <c r="H19" i="20"/>
  <c r="I19" i="20"/>
  <c r="D15" i="20"/>
  <c r="E15" i="20"/>
  <c r="F15" i="20"/>
  <c r="G15" i="20"/>
  <c r="H15" i="20"/>
  <c r="I15" i="20"/>
  <c r="E11" i="20"/>
  <c r="F11" i="20"/>
  <c r="G11" i="20"/>
  <c r="H11" i="20"/>
  <c r="I11" i="20"/>
  <c r="D11" i="20"/>
  <c r="O23" i="1" l="1"/>
  <c r="O19" i="1"/>
  <c r="O15" i="1"/>
  <c r="O11" i="1"/>
  <c r="N23" i="1" l="1"/>
  <c r="N19" i="1"/>
  <c r="N15" i="1"/>
  <c r="N11" i="1"/>
  <c r="M23" i="1" l="1"/>
  <c r="M19" i="1"/>
  <c r="M15" i="1"/>
  <c r="M11" i="1"/>
  <c r="L23" i="1" l="1"/>
  <c r="L19" i="1"/>
  <c r="L15" i="1"/>
  <c r="L11" i="1"/>
  <c r="K23" i="1" l="1"/>
  <c r="K19" i="1"/>
  <c r="K15" i="1"/>
  <c r="K11" i="1"/>
  <c r="J23" i="1" l="1"/>
  <c r="J19" i="1"/>
  <c r="J15" i="1"/>
  <c r="J11" i="1"/>
  <c r="I23" i="1" l="1"/>
  <c r="I19" i="1"/>
  <c r="I15" i="1"/>
  <c r="I11" i="1"/>
  <c r="H23" i="1" l="1"/>
  <c r="H19" i="1"/>
  <c r="H15" i="1"/>
  <c r="H11" i="1"/>
  <c r="G23" i="1" l="1"/>
  <c r="G19" i="1"/>
  <c r="G15" i="1"/>
  <c r="G11" i="1"/>
  <c r="F23" i="1" l="1"/>
  <c r="F19" i="1"/>
  <c r="F15" i="1"/>
  <c r="F11" i="1"/>
  <c r="Q6" i="21" l="1"/>
  <c r="Q7" i="21"/>
  <c r="Q8" i="21"/>
  <c r="Q9" i="21"/>
  <c r="Q10" i="21"/>
  <c r="Q11" i="21"/>
  <c r="Q12" i="21"/>
  <c r="Q13" i="21"/>
  <c r="Q14" i="21"/>
  <c r="Q15" i="21"/>
  <c r="Q16" i="21"/>
  <c r="Q5" i="21"/>
  <c r="S22" i="8"/>
  <c r="S21" i="8"/>
  <c r="S20" i="8"/>
  <c r="S18" i="8"/>
  <c r="S17" i="8"/>
  <c r="S16" i="8"/>
  <c r="S14" i="8"/>
  <c r="S13" i="8"/>
  <c r="S12" i="8"/>
  <c r="S10" i="8"/>
  <c r="S9" i="8"/>
  <c r="R8" i="20"/>
  <c r="R9" i="20"/>
  <c r="R10" i="20"/>
  <c r="R12" i="20"/>
  <c r="R13" i="20"/>
  <c r="R14" i="20"/>
  <c r="R16" i="20"/>
  <c r="R17" i="20"/>
  <c r="R18" i="20"/>
  <c r="R20" i="20"/>
  <c r="R21" i="20"/>
  <c r="R22" i="20"/>
  <c r="B20" i="49" l="1"/>
  <c r="B16" i="49"/>
  <c r="B12" i="49"/>
  <c r="E23" i="1" l="1"/>
  <c r="E19" i="1"/>
  <c r="E15" i="1"/>
  <c r="E11" i="1"/>
  <c r="D23" i="1" l="1"/>
  <c r="D19" i="1"/>
  <c r="D15" i="1"/>
  <c r="D11" i="1"/>
  <c r="C23" i="1"/>
  <c r="C19" i="1"/>
  <c r="C15" i="1"/>
  <c r="C11" i="1"/>
  <c r="R8" i="1"/>
  <c r="R9" i="1"/>
  <c r="R10" i="1"/>
  <c r="R12" i="1"/>
  <c r="R13" i="1"/>
  <c r="R14" i="1"/>
  <c r="R16" i="1"/>
  <c r="R17" i="1"/>
  <c r="R18" i="1"/>
  <c r="R20" i="1"/>
  <c r="R21" i="1"/>
  <c r="R22" i="1"/>
  <c r="Q23" i="13" l="1"/>
  <c r="Q19" i="13"/>
  <c r="Q15" i="13"/>
  <c r="Q11" i="13"/>
  <c r="P23" i="13" l="1"/>
  <c r="P19" i="13"/>
  <c r="P15" i="13"/>
  <c r="P11" i="13"/>
  <c r="N23" i="13" l="1"/>
  <c r="N19" i="13"/>
  <c r="N15" i="13"/>
  <c r="N11" i="13"/>
  <c r="M23" i="13" l="1"/>
  <c r="M19" i="13"/>
  <c r="M15" i="13"/>
  <c r="M11" i="13"/>
  <c r="L23" i="13" l="1"/>
  <c r="L19" i="13"/>
  <c r="L15" i="13"/>
  <c r="L11" i="13"/>
  <c r="K23" i="13" l="1"/>
  <c r="K19" i="13"/>
  <c r="K15" i="13"/>
  <c r="K11" i="13"/>
  <c r="J23" i="13"/>
  <c r="J19" i="13"/>
  <c r="J15" i="13"/>
  <c r="J11" i="13"/>
  <c r="I23" i="13" l="1"/>
  <c r="I19" i="13"/>
  <c r="I15" i="13"/>
  <c r="I11" i="13"/>
  <c r="H23" i="13" l="1"/>
  <c r="H19" i="13"/>
  <c r="H15" i="13"/>
  <c r="H11" i="13"/>
  <c r="G23" i="13" l="1"/>
  <c r="G19" i="13"/>
  <c r="G15" i="13"/>
  <c r="G11" i="13"/>
  <c r="F23" i="13" l="1"/>
  <c r="F19" i="13"/>
  <c r="F15" i="13"/>
  <c r="F11" i="13"/>
  <c r="E15" i="13" l="1"/>
  <c r="E19" i="13"/>
  <c r="E23" i="13"/>
  <c r="E11" i="13"/>
  <c r="D23" i="13"/>
  <c r="D19" i="13"/>
  <c r="D15" i="13"/>
  <c r="D11" i="13"/>
  <c r="P23" i="12" l="1"/>
  <c r="P19" i="12"/>
  <c r="P15" i="12"/>
  <c r="P11" i="12"/>
  <c r="O23" i="12" l="1"/>
  <c r="O19" i="12"/>
  <c r="O15" i="12"/>
  <c r="O11" i="12"/>
  <c r="N23" i="12" l="1"/>
  <c r="N19" i="12"/>
  <c r="N15" i="12"/>
  <c r="N11" i="12"/>
  <c r="M23" i="12" l="1"/>
  <c r="M19" i="12"/>
  <c r="M15" i="12"/>
  <c r="M11" i="12"/>
  <c r="L23" i="12" l="1"/>
  <c r="L19" i="12"/>
  <c r="L15" i="12"/>
  <c r="L11" i="12"/>
  <c r="K23" i="12" l="1"/>
  <c r="K19" i="12"/>
  <c r="K15" i="12"/>
  <c r="K11" i="12"/>
  <c r="J23" i="12" l="1"/>
  <c r="J19" i="12"/>
  <c r="J15" i="12"/>
  <c r="J11" i="12"/>
  <c r="I23" i="12" l="1"/>
  <c r="I19" i="12"/>
  <c r="I15" i="12"/>
  <c r="I11" i="12"/>
  <c r="H23" i="12" l="1"/>
  <c r="H19" i="12"/>
  <c r="H15" i="12"/>
  <c r="H11" i="12"/>
  <c r="G23" i="12" l="1"/>
  <c r="G19" i="12"/>
  <c r="G15" i="12"/>
  <c r="G11" i="12"/>
  <c r="F23" i="12" l="1"/>
  <c r="F19" i="12"/>
  <c r="F15" i="12"/>
  <c r="F11" i="12"/>
  <c r="E23" i="12" l="1"/>
  <c r="E19" i="12"/>
  <c r="E15" i="12"/>
  <c r="E11" i="12"/>
  <c r="D23" i="12"/>
  <c r="D19" i="12"/>
  <c r="D15" i="12"/>
  <c r="D11" i="12"/>
  <c r="Q23" i="11" l="1"/>
  <c r="Q19" i="11"/>
  <c r="Q15" i="11"/>
  <c r="Q11" i="11"/>
  <c r="P23" i="11" l="1"/>
  <c r="P19" i="11"/>
  <c r="P15" i="11"/>
  <c r="P11" i="11"/>
  <c r="O23" i="11" l="1"/>
  <c r="O19" i="11"/>
  <c r="O15" i="11"/>
  <c r="O11" i="11"/>
  <c r="N23" i="11" l="1"/>
  <c r="N19" i="11"/>
  <c r="N15" i="11"/>
  <c r="N11" i="11"/>
  <c r="M23" i="11" l="1"/>
  <c r="M19" i="11"/>
  <c r="M15" i="11"/>
  <c r="M11" i="11"/>
  <c r="L23" i="11" l="1"/>
  <c r="L19" i="11"/>
  <c r="L15" i="11"/>
  <c r="L11" i="11"/>
  <c r="K23" i="11" l="1"/>
  <c r="K19" i="11"/>
  <c r="K15" i="11"/>
  <c r="K11" i="11"/>
  <c r="J23" i="11" l="1"/>
  <c r="J19" i="11"/>
  <c r="J15" i="11"/>
  <c r="J11" i="11"/>
  <c r="I23" i="11" l="1"/>
  <c r="I19" i="11"/>
  <c r="I15" i="11"/>
  <c r="I11" i="11"/>
  <c r="H23" i="11"/>
  <c r="H19" i="11"/>
  <c r="H15" i="11"/>
  <c r="H11" i="11"/>
  <c r="G23" i="11" l="1"/>
  <c r="G19" i="11"/>
  <c r="G15" i="11"/>
  <c r="G11" i="11"/>
  <c r="F23" i="11" l="1"/>
  <c r="F19" i="11"/>
  <c r="F15" i="11"/>
  <c r="F11" i="11"/>
  <c r="E23" i="11" l="1"/>
  <c r="E19" i="11"/>
  <c r="E15" i="11"/>
  <c r="E11" i="11"/>
  <c r="D23" i="11"/>
  <c r="D19" i="11"/>
  <c r="D15" i="11"/>
  <c r="D11" i="11"/>
  <c r="Q23" i="10" l="1"/>
  <c r="Q19" i="10"/>
  <c r="Q15" i="10"/>
  <c r="Q11" i="10"/>
  <c r="P23" i="10" l="1"/>
  <c r="P19" i="10"/>
  <c r="P15" i="10"/>
  <c r="P11" i="10"/>
  <c r="O23" i="10" l="1"/>
  <c r="O19" i="10"/>
  <c r="O15" i="10"/>
  <c r="O11" i="10"/>
  <c r="N23" i="10" l="1"/>
  <c r="N19" i="10"/>
  <c r="N15" i="10"/>
  <c r="N11" i="10"/>
  <c r="M23" i="10" l="1"/>
  <c r="M19" i="10"/>
  <c r="M15" i="10"/>
  <c r="M11" i="10"/>
  <c r="L23" i="10" l="1"/>
  <c r="L19" i="10"/>
  <c r="L15" i="10"/>
  <c r="L11" i="10"/>
  <c r="K23" i="10" l="1"/>
  <c r="K19" i="10"/>
  <c r="K15" i="10"/>
  <c r="K11" i="10"/>
  <c r="J23" i="10" l="1"/>
  <c r="J19" i="10"/>
  <c r="J15" i="10"/>
  <c r="J11" i="10"/>
  <c r="I23" i="10" l="1"/>
  <c r="I19" i="10"/>
  <c r="I15" i="10"/>
  <c r="I11" i="10"/>
  <c r="H23" i="10" l="1"/>
  <c r="H19" i="10"/>
  <c r="H15" i="10"/>
  <c r="H11" i="10"/>
  <c r="G23" i="10" l="1"/>
  <c r="G19" i="10"/>
  <c r="G15" i="10"/>
  <c r="G11" i="10"/>
  <c r="F23" i="10" l="1"/>
  <c r="F19" i="10"/>
  <c r="F15" i="10"/>
  <c r="F11" i="10"/>
  <c r="E23" i="10" l="1"/>
  <c r="E19" i="10"/>
  <c r="E15" i="10"/>
  <c r="E11" i="10"/>
  <c r="D23" i="10"/>
  <c r="D19" i="10"/>
  <c r="D15" i="10"/>
  <c r="D11" i="10"/>
  <c r="E23" i="7" l="1"/>
  <c r="E19" i="7"/>
  <c r="E15" i="7"/>
  <c r="E11" i="7"/>
  <c r="Q23" i="51" l="1"/>
  <c r="Q22" i="51"/>
  <c r="Q21" i="51"/>
  <c r="Q20" i="51"/>
  <c r="Q18" i="51"/>
  <c r="Q17" i="51"/>
  <c r="Q16" i="51"/>
  <c r="Q14" i="51"/>
  <c r="Q13" i="51"/>
  <c r="Q12" i="51"/>
  <c r="Q10" i="51"/>
  <c r="Q9" i="51"/>
  <c r="Q8" i="51"/>
  <c r="Q11" i="51" l="1"/>
  <c r="O23" i="13" l="1"/>
  <c r="R22" i="13"/>
  <c r="R21" i="13"/>
  <c r="R20" i="13"/>
  <c r="O19" i="13"/>
  <c r="R18" i="13"/>
  <c r="R17" i="13"/>
  <c r="R16" i="13"/>
  <c r="O15" i="13"/>
  <c r="R14" i="13"/>
  <c r="R13" i="13"/>
  <c r="R12" i="13"/>
  <c r="O11" i="13"/>
  <c r="R10" i="13"/>
  <c r="R9" i="13"/>
  <c r="R8" i="13"/>
  <c r="Q23" i="12"/>
  <c r="R22" i="12"/>
  <c r="R21" i="12"/>
  <c r="R20" i="12"/>
  <c r="Q19" i="12"/>
  <c r="R18" i="12"/>
  <c r="R17" i="12"/>
  <c r="R16" i="12"/>
  <c r="Q15" i="12"/>
  <c r="R14" i="12"/>
  <c r="R13" i="12"/>
  <c r="R12" i="12"/>
  <c r="Q11" i="12"/>
  <c r="R10" i="12"/>
  <c r="R9" i="12"/>
  <c r="R8" i="12"/>
  <c r="R22" i="10"/>
  <c r="R21" i="10"/>
  <c r="R20" i="10"/>
  <c r="R18" i="10"/>
  <c r="R17" i="10"/>
  <c r="R16" i="10"/>
  <c r="R14" i="10"/>
  <c r="R13" i="10"/>
  <c r="R12" i="10"/>
  <c r="R10" i="10"/>
  <c r="R9" i="10"/>
  <c r="R8" i="10"/>
  <c r="S22" i="7"/>
  <c r="S21" i="7"/>
  <c r="S20" i="7"/>
  <c r="S18" i="7"/>
  <c r="S17" i="7"/>
  <c r="S16" i="7"/>
  <c r="S14" i="7"/>
  <c r="S13" i="7"/>
  <c r="S12" i="7"/>
  <c r="S10" i="7"/>
  <c r="S9" i="7"/>
  <c r="S8" i="7"/>
  <c r="E23" i="5" l="1"/>
  <c r="P8" i="2" l="1"/>
  <c r="P9" i="2"/>
  <c r="P10" i="2"/>
  <c r="P11" i="2"/>
  <c r="P12" i="2"/>
  <c r="P13" i="2"/>
  <c r="P14" i="2"/>
  <c r="P16" i="2"/>
  <c r="P17" i="2"/>
  <c r="P18" i="2"/>
  <c r="P20" i="2"/>
  <c r="P21" i="2"/>
  <c r="P22" i="2"/>
  <c r="P23" i="2" l="1"/>
  <c r="R23" i="1" l="1"/>
  <c r="R19" i="1"/>
  <c r="R15" i="1"/>
  <c r="R11" i="1"/>
  <c r="R21" i="5" l="1"/>
  <c r="R22" i="5"/>
  <c r="R17" i="5"/>
  <c r="R18" i="5"/>
  <c r="R13" i="5"/>
  <c r="R14" i="5"/>
  <c r="R9" i="5"/>
  <c r="R10" i="5"/>
  <c r="R16" i="5"/>
  <c r="R20" i="5"/>
  <c r="R12" i="5"/>
  <c r="Q23" i="20" l="1"/>
  <c r="R23" i="20" s="1"/>
  <c r="Q19" i="20"/>
  <c r="R19" i="20" s="1"/>
  <c r="Q15" i="20"/>
  <c r="R15" i="20" s="1"/>
  <c r="Q11" i="20"/>
  <c r="R11" i="20" s="1"/>
  <c r="C288" i="1" l="1"/>
</calcChain>
</file>

<file path=xl/sharedStrings.xml><?xml version="1.0" encoding="utf-8"?>
<sst xmlns="http://schemas.openxmlformats.org/spreadsheetml/2006/main" count="850" uniqueCount="69">
  <si>
    <t xml:space="preserve">VARIEDADES     </t>
  </si>
  <si>
    <t>CALIDAD</t>
  </si>
  <si>
    <t>PROM.</t>
  </si>
  <si>
    <t>MENS.</t>
  </si>
  <si>
    <t>1ERA</t>
  </si>
  <si>
    <t>CANCHAN</t>
  </si>
  <si>
    <t>2DA</t>
  </si>
  <si>
    <t>3ERA</t>
  </si>
  <si>
    <t>PERUANA</t>
  </si>
  <si>
    <t>HUAGALINA</t>
  </si>
  <si>
    <t>YUNGAY LUREN</t>
  </si>
  <si>
    <t>YUNGAY CHATA</t>
  </si>
  <si>
    <t>AMARILLIS</t>
  </si>
  <si>
    <t>HUAYRO</t>
  </si>
  <si>
    <t>UNICA</t>
  </si>
  <si>
    <t>LUN</t>
  </si>
  <si>
    <t>TUMBAY</t>
  </si>
  <si>
    <t>PERRICHOLI</t>
  </si>
  <si>
    <t xml:space="preserve">                                PRECIOS PROMEDIO AL POR MAYOR DE PAPA EN LA CIUDAD DE TRUJILLO </t>
  </si>
  <si>
    <t xml:space="preserve">                     MERCADO LA HERMELINDA (S/KG.)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</si>
  <si>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</si>
  <si>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</si>
  <si>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</si>
  <si>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</si>
  <si>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</si>
  <si>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</si>
  <si>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</si>
  <si>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</si>
  <si>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</si>
  <si>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</si>
  <si>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</si>
  <si>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</si>
  <si>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ANUAL</t>
  </si>
  <si>
    <t xml:space="preserve"> </t>
  </si>
  <si>
    <t>Perricholi escasa</t>
  </si>
  <si>
    <t/>
  </si>
  <si>
    <t>MIE</t>
  </si>
  <si>
    <t>VIE</t>
  </si>
  <si>
    <t>Fuente:           Mercado Mayorísta La Hermelinda</t>
  </si>
  <si>
    <t>Elaborado:       OIA - LALIBERTAD</t>
  </si>
  <si>
    <t>En Baja</t>
  </si>
  <si>
    <t>Estable</t>
  </si>
  <si>
    <t>NOTA : COLOR AMNARUILLO INDICA NO HAY PRODUCTO.</t>
  </si>
  <si>
    <t>28  FEB.</t>
  </si>
  <si>
    <t>(S/./KG.)</t>
  </si>
  <si>
    <t>OLLUCO REDONDO</t>
  </si>
  <si>
    <t>OLLUCO LARGO</t>
  </si>
  <si>
    <t>ARVEJA VERDE SERRANA</t>
  </si>
  <si>
    <t>S/ (KG.)</t>
  </si>
  <si>
    <t>JUE</t>
  </si>
  <si>
    <t>MES: ENERO 2025</t>
  </si>
  <si>
    <t>30-Dic.</t>
  </si>
  <si>
    <t>PRECIOS PROMEDIO AL POR MAYOR DE VARIOS PRODUCTOS EN LA CIUDAD DE TRUJILLO -MERCADO LA HERMELINDA</t>
  </si>
  <si>
    <t>MES: FEBRERO 2025</t>
  </si>
  <si>
    <t>MES: MARZO 2025</t>
  </si>
  <si>
    <t>MES: ABRIL 2025</t>
  </si>
  <si>
    <t>MES: MAYO 2025</t>
  </si>
  <si>
    <t>MES: JUNIO 2025</t>
  </si>
  <si>
    <t>MES: JULIO 2025</t>
  </si>
  <si>
    <t>MES: SETIEMBRE 2025</t>
  </si>
  <si>
    <t>MES: OCTUBRE 2025</t>
  </si>
  <si>
    <t>MES: NOVIEMBRE 2025</t>
  </si>
  <si>
    <t>MES: DICIEMBRE 2025</t>
  </si>
  <si>
    <t>MES: Agosto 2025</t>
  </si>
  <si>
    <t>HABA VERDE SERRANA</t>
  </si>
  <si>
    <t>AÑO</t>
  </si>
  <si>
    <t>PRECIOS PROMEDIO AL POR MAYOR DE VARIOS PRODUCTOS EN LA CIUDAD DE TRUJILLO - MERCADO LA HERMELINDA</t>
  </si>
  <si>
    <t>3.3.20</t>
  </si>
  <si>
    <t>30-Junio.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</si>
</sst>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9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3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3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3" xfId="0" applyBorder="1"/>
    <xf numFmtId="2" fontId="0" fillId="0" borderId="3" xfId="0" applyNumberFormat="1" applyBorder="1"/>
    <xf numFmtId="0" fontId="0" fillId="0" borderId="2" xfId="0" applyBorder="1"/>
    <xf numFmtId="2" fontId="0" fillId="0" borderId="2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0" fontId="1" fillId="2" borderId="7" xfId="0" applyFont="1" applyFill="1" applyBorder="1" applyAlignment="1">
      <alignment horizontal="center"/>
    </xf>
    <xf numFmtId="0" fontId="0" fillId="2" borderId="2" xfId="0" applyFill="1" applyBorder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2" fontId="0" fillId="0" borderId="9" xfId="0" applyNumberFormat="1" applyBorder="1"/>
    <xf numFmtId="0" fontId="0" fillId="0" borderId="6" xfId="0" applyBorder="1"/>
    <xf numFmtId="2" fontId="0" fillId="0" borderId="8" xfId="0" applyNumberFormat="1" applyBorder="1"/>
    <xf numFmtId="2" fontId="0" fillId="0" borderId="10" xfId="0" applyNumberFormat="1" applyBorder="1"/>
    <xf numFmtId="2" fontId="0" fillId="0" borderId="0" xfId="0" applyNumberFormat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7" xfId="0" applyNumberFormat="1" applyBorder="1"/>
    <xf numFmtId="0" fontId="0" fillId="3" borderId="0" xfId="0" applyFill="1"/>
    <xf numFmtId="2" fontId="0" fillId="0" borderId="18" xfId="0" applyNumberFormat="1" applyBorder="1"/>
    <xf numFmtId="0" fontId="1" fillId="5" borderId="2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0" borderId="28" xfId="0" applyBorder="1"/>
    <xf numFmtId="2" fontId="0" fillId="0" borderId="28" xfId="0" applyNumberFormat="1" applyBorder="1"/>
    <xf numFmtId="0" fontId="1" fillId="3" borderId="0" xfId="0" applyFont="1" applyFill="1"/>
    <xf numFmtId="2" fontId="0" fillId="0" borderId="29" xfId="0" applyNumberFormat="1" applyBorder="1"/>
    <xf numFmtId="0" fontId="3" fillId="5" borderId="1" xfId="0" applyFont="1" applyFill="1" applyBorder="1"/>
    <xf numFmtId="0" fontId="3" fillId="5" borderId="4" xfId="0" applyFont="1" applyFill="1" applyBorder="1"/>
    <xf numFmtId="0" fontId="3" fillId="5" borderId="7" xfId="0" applyFont="1" applyFill="1" applyBorder="1"/>
    <xf numFmtId="0" fontId="0" fillId="5" borderId="2" xfId="0" applyFill="1" applyBorder="1"/>
    <xf numFmtId="0" fontId="1" fillId="5" borderId="6" xfId="0" applyFont="1" applyFill="1" applyBorder="1"/>
    <xf numFmtId="0" fontId="1" fillId="5" borderId="8" xfId="0" applyFont="1" applyFill="1" applyBorder="1"/>
    <xf numFmtId="0" fontId="6" fillId="0" borderId="0" xfId="0" applyFont="1"/>
    <xf numFmtId="0" fontId="5" fillId="8" borderId="28" xfId="0" applyFont="1" applyFill="1" applyBorder="1"/>
    <xf numFmtId="0" fontId="5" fillId="8" borderId="28" xfId="0" applyFont="1" applyFill="1" applyBorder="1" applyAlignment="1">
      <alignment horizontal="center"/>
    </xf>
    <xf numFmtId="0" fontId="5" fillId="7" borderId="28" xfId="0" applyFont="1" applyFill="1" applyBorder="1" applyAlignment="1">
      <alignment horizontal="center"/>
    </xf>
    <xf numFmtId="0" fontId="6" fillId="8" borderId="28" xfId="0" applyFont="1" applyFill="1" applyBorder="1"/>
    <xf numFmtId="14" fontId="5" fillId="7" borderId="28" xfId="0" applyNumberFormat="1" applyFont="1" applyFill="1" applyBorder="1" applyAlignment="1">
      <alignment horizontal="center"/>
    </xf>
    <xf numFmtId="2" fontId="6" fillId="0" borderId="11" xfId="0" applyNumberFormat="1" applyFont="1" applyBorder="1"/>
    <xf numFmtId="2" fontId="6" fillId="0" borderId="12" xfId="0" applyNumberFormat="1" applyFont="1" applyBorder="1"/>
    <xf numFmtId="0" fontId="6" fillId="0" borderId="20" xfId="0" applyFont="1" applyBorder="1"/>
    <xf numFmtId="2" fontId="6" fillId="0" borderId="12" xfId="0" applyNumberFormat="1" applyFont="1" applyFill="1" applyBorder="1"/>
    <xf numFmtId="0" fontId="6" fillId="0" borderId="0" xfId="0" applyFont="1" applyBorder="1"/>
    <xf numFmtId="0" fontId="6" fillId="0" borderId="12" xfId="0" applyFont="1" applyBorder="1"/>
    <xf numFmtId="0" fontId="6" fillId="0" borderId="12" xfId="0" applyFont="1" applyFill="1" applyBorder="1"/>
    <xf numFmtId="0" fontId="6" fillId="0" borderId="0" xfId="0" applyFont="1" applyFill="1" applyBorder="1"/>
    <xf numFmtId="0" fontId="6" fillId="0" borderId="26" xfId="0" applyFont="1" applyBorder="1"/>
    <xf numFmtId="0" fontId="6" fillId="0" borderId="13" xfId="0" applyFont="1" applyBorder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7" borderId="4" xfId="0" applyFont="1" applyFill="1" applyBorder="1"/>
    <xf numFmtId="0" fontId="5" fillId="7" borderId="1" xfId="0" applyFont="1" applyFill="1" applyBorder="1"/>
    <xf numFmtId="0" fontId="5" fillId="7" borderId="20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6" fillId="7" borderId="6" xfId="0" applyFont="1" applyFill="1" applyBorder="1"/>
    <xf numFmtId="0" fontId="5" fillId="7" borderId="2" xfId="0" applyFont="1" applyFill="1" applyBorder="1"/>
    <xf numFmtId="0" fontId="5" fillId="7" borderId="2" xfId="0" quotePrefix="1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2" fontId="6" fillId="0" borderId="28" xfId="0" applyNumberFormat="1" applyFont="1" applyBorder="1"/>
    <xf numFmtId="2" fontId="6" fillId="4" borderId="28" xfId="0" applyNumberFormat="1" applyFont="1" applyFill="1" applyBorder="1"/>
    <xf numFmtId="0" fontId="6" fillId="0" borderId="28" xfId="0" applyFont="1" applyBorder="1"/>
    <xf numFmtId="2" fontId="6" fillId="4" borderId="0" xfId="0" applyNumberFormat="1" applyFont="1" applyFill="1"/>
    <xf numFmtId="16" fontId="5" fillId="7" borderId="2" xfId="0" quotePrefix="1" applyNumberFormat="1" applyFont="1" applyFill="1" applyBorder="1" applyAlignment="1">
      <alignment horizontal="center"/>
    </xf>
    <xf numFmtId="0" fontId="5" fillId="7" borderId="19" xfId="0" quotePrefix="1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6" fillId="4" borderId="0" xfId="0" applyFont="1" applyFill="1"/>
    <xf numFmtId="2" fontId="6" fillId="0" borderId="20" xfId="0" applyNumberFormat="1" applyFont="1" applyBorder="1"/>
    <xf numFmtId="0" fontId="6" fillId="0" borderId="37" xfId="0" applyFont="1" applyBorder="1"/>
    <xf numFmtId="2" fontId="6" fillId="0" borderId="46" xfId="0" applyNumberFormat="1" applyFont="1" applyBorder="1"/>
    <xf numFmtId="0" fontId="6" fillId="0" borderId="29" xfId="0" applyFont="1" applyBorder="1"/>
    <xf numFmtId="0" fontId="6" fillId="0" borderId="54" xfId="0" applyFont="1" applyBorder="1"/>
    <xf numFmtId="0" fontId="6" fillId="0" borderId="32" xfId="0" applyFont="1" applyBorder="1"/>
    <xf numFmtId="2" fontId="6" fillId="0" borderId="48" xfId="0" applyNumberFormat="1" applyFont="1" applyBorder="1"/>
    <xf numFmtId="0" fontId="6" fillId="0" borderId="41" xfId="0" applyFont="1" applyBorder="1"/>
    <xf numFmtId="0" fontId="6" fillId="0" borderId="42" xfId="0" applyFont="1" applyBorder="1"/>
    <xf numFmtId="0" fontId="6" fillId="0" borderId="43" xfId="0" applyFont="1" applyBorder="1"/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43" fontId="6" fillId="0" borderId="28" xfId="1" applyFont="1" applyBorder="1"/>
    <xf numFmtId="16" fontId="5" fillId="7" borderId="2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7" borderId="4" xfId="0" applyFont="1" applyFill="1" applyBorder="1"/>
    <xf numFmtId="0" fontId="7" fillId="7" borderId="1" xfId="0" applyFont="1" applyFill="1" applyBorder="1"/>
    <xf numFmtId="0" fontId="7" fillId="7" borderId="19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7" borderId="6" xfId="0" applyFont="1" applyFill="1" applyBorder="1"/>
    <xf numFmtId="0" fontId="7" fillId="7" borderId="2" xfId="0" applyFont="1" applyFill="1" applyBorder="1"/>
    <xf numFmtId="16" fontId="7" fillId="7" borderId="2" xfId="0" quotePrefix="1" applyNumberFormat="1" applyFont="1" applyFill="1" applyBorder="1" applyAlignment="1">
      <alignment horizontal="center"/>
    </xf>
    <xf numFmtId="0" fontId="7" fillId="7" borderId="19" xfId="0" quotePrefix="1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8" fillId="4" borderId="0" xfId="0" applyFont="1" applyFill="1"/>
    <xf numFmtId="0" fontId="8" fillId="0" borderId="55" xfId="0" applyFont="1" applyBorder="1"/>
    <xf numFmtId="0" fontId="8" fillId="0" borderId="12" xfId="0" applyFont="1" applyBorder="1"/>
    <xf numFmtId="0" fontId="8" fillId="0" borderId="0" xfId="0" applyFont="1" applyBorder="1"/>
    <xf numFmtId="2" fontId="8" fillId="4" borderId="33" xfId="0" applyNumberFormat="1" applyFont="1" applyFill="1" applyBorder="1"/>
    <xf numFmtId="0" fontId="8" fillId="0" borderId="36" xfId="0" applyFont="1" applyBorder="1"/>
    <xf numFmtId="0" fontId="8" fillId="0" borderId="46" xfId="0" applyFont="1" applyBorder="1"/>
    <xf numFmtId="0" fontId="8" fillId="0" borderId="37" xfId="0" applyFont="1" applyBorder="1"/>
    <xf numFmtId="2" fontId="8" fillId="0" borderId="38" xfId="0" applyNumberFormat="1" applyFont="1" applyBorder="1"/>
    <xf numFmtId="0" fontId="8" fillId="0" borderId="39" xfId="0" applyFont="1" applyBorder="1"/>
    <xf numFmtId="0" fontId="8" fillId="0" borderId="30" xfId="0" applyFont="1" applyBorder="1"/>
    <xf numFmtId="0" fontId="8" fillId="0" borderId="28" xfId="0" applyFont="1" applyBorder="1"/>
    <xf numFmtId="2" fontId="8" fillId="0" borderId="40" xfId="0" applyNumberFormat="1" applyFont="1" applyBorder="1"/>
    <xf numFmtId="0" fontId="8" fillId="0" borderId="49" xfId="0" applyFont="1" applyBorder="1"/>
    <xf numFmtId="0" fontId="8" fillId="0" borderId="56" xfId="0" applyFont="1" applyBorder="1"/>
    <xf numFmtId="0" fontId="8" fillId="0" borderId="48" xfId="0" applyFont="1" applyBorder="1"/>
    <xf numFmtId="0" fontId="8" fillId="0" borderId="54" xfId="0" applyFont="1" applyBorder="1"/>
    <xf numFmtId="0" fontId="8" fillId="0" borderId="57" xfId="0" applyFont="1" applyBorder="1"/>
    <xf numFmtId="0" fontId="8" fillId="0" borderId="41" xfId="0" applyFont="1" applyBorder="1"/>
    <xf numFmtId="0" fontId="8" fillId="0" borderId="47" xfId="0" applyFont="1" applyBorder="1"/>
    <xf numFmtId="0" fontId="8" fillId="0" borderId="42" xfId="0" applyFont="1" applyBorder="1"/>
    <xf numFmtId="2" fontId="8" fillId="0" borderId="43" xfId="0" applyNumberFormat="1" applyFont="1" applyBorder="1"/>
    <xf numFmtId="0" fontId="8" fillId="0" borderId="53" xfId="0" applyFont="1" applyBorder="1"/>
    <xf numFmtId="0" fontId="8" fillId="0" borderId="58" xfId="0" applyFont="1" applyBorder="1"/>
    <xf numFmtId="2" fontId="8" fillId="0" borderId="33" xfId="0" applyNumberFormat="1" applyFont="1" applyBorder="1"/>
    <xf numFmtId="0" fontId="8" fillId="0" borderId="33" xfId="0" applyFont="1" applyBorder="1"/>
    <xf numFmtId="0" fontId="7" fillId="8" borderId="28" xfId="0" applyFont="1" applyFill="1" applyBorder="1"/>
    <xf numFmtId="0" fontId="7" fillId="8" borderId="28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0" fontId="8" fillId="8" borderId="28" xfId="0" applyFont="1" applyFill="1" applyBorder="1"/>
    <xf numFmtId="14" fontId="7" fillId="7" borderId="28" xfId="0" applyNumberFormat="1" applyFont="1" applyFill="1" applyBorder="1" applyAlignment="1">
      <alignment horizontal="center"/>
    </xf>
    <xf numFmtId="0" fontId="8" fillId="0" borderId="20" xfId="0" applyFont="1" applyBorder="1"/>
    <xf numFmtId="0" fontId="8" fillId="0" borderId="22" xfId="0" applyFont="1" applyBorder="1"/>
    <xf numFmtId="0" fontId="8" fillId="0" borderId="12" xfId="0" applyFont="1" applyFill="1" applyBorder="1"/>
    <xf numFmtId="0" fontId="8" fillId="0" borderId="0" xfId="0" applyFont="1" applyFill="1" applyBorder="1"/>
    <xf numFmtId="0" fontId="8" fillId="0" borderId="26" xfId="0" applyFont="1" applyBorder="1"/>
    <xf numFmtId="0" fontId="8" fillId="0" borderId="27" xfId="0" applyFont="1" applyBorder="1"/>
    <xf numFmtId="0" fontId="6" fillId="0" borderId="30" xfId="0" applyFont="1" applyBorder="1"/>
    <xf numFmtId="2" fontId="5" fillId="4" borderId="28" xfId="0" applyNumberFormat="1" applyFont="1" applyFill="1" applyBorder="1"/>
    <xf numFmtId="0" fontId="0" fillId="0" borderId="17" xfId="0" applyBorder="1"/>
    <xf numFmtId="0" fontId="0" fillId="0" borderId="0" xfId="0" applyBorder="1"/>
    <xf numFmtId="0" fontId="0" fillId="4" borderId="28" xfId="0" applyFill="1" applyBorder="1"/>
    <xf numFmtId="2" fontId="6" fillId="0" borderId="38" xfId="0" applyNumberFormat="1" applyFont="1" applyBorder="1"/>
    <xf numFmtId="2" fontId="6" fillId="0" borderId="40" xfId="0" applyNumberFormat="1" applyFont="1" applyBorder="1"/>
    <xf numFmtId="2" fontId="6" fillId="0" borderId="44" xfId="0" applyNumberFormat="1" applyFont="1" applyBorder="1"/>
    <xf numFmtId="2" fontId="6" fillId="0" borderId="27" xfId="0" applyNumberFormat="1" applyFont="1" applyBorder="1"/>
    <xf numFmtId="2" fontId="6" fillId="0" borderId="45" xfId="0" applyNumberFormat="1" applyFont="1" applyBorder="1"/>
    <xf numFmtId="2" fontId="6" fillId="0" borderId="57" xfId="0" applyNumberFormat="1" applyFont="1" applyBorder="1"/>
    <xf numFmtId="0" fontId="5" fillId="7" borderId="19" xfId="0" applyFont="1" applyFill="1" applyBorder="1" applyAlignment="1">
      <alignment horizontal="center"/>
    </xf>
    <xf numFmtId="0" fontId="5" fillId="7" borderId="2" xfId="0" quotePrefix="1" applyFont="1" applyFill="1" applyBorder="1" applyAlignment="1">
      <alignment horizontal="center"/>
    </xf>
    <xf numFmtId="0" fontId="5" fillId="7" borderId="19" xfId="0" quotePrefix="1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2" xfId="0" quotePrefix="1" applyFont="1" applyFill="1" applyBorder="1" applyAlignment="1">
      <alignment horizontal="center"/>
    </xf>
    <xf numFmtId="2" fontId="6" fillId="0" borderId="28" xfId="0" applyNumberFormat="1" applyFont="1" applyBorder="1"/>
    <xf numFmtId="2" fontId="6" fillId="4" borderId="28" xfId="0" applyNumberFormat="1" applyFont="1" applyFill="1" applyBorder="1"/>
    <xf numFmtId="0" fontId="6" fillId="0" borderId="28" xfId="0" applyFont="1" applyBorder="1"/>
    <xf numFmtId="0" fontId="5" fillId="7" borderId="2" xfId="0" applyFont="1" applyFill="1" applyBorder="1" applyAlignment="1">
      <alignment horizontal="center"/>
    </xf>
    <xf numFmtId="0" fontId="1" fillId="2" borderId="11" xfId="0" applyFont="1" applyFill="1" applyBorder="1"/>
    <xf numFmtId="0" fontId="7" fillId="0" borderId="28" xfId="0" applyFont="1" applyBorder="1"/>
    <xf numFmtId="0" fontId="8" fillId="0" borderId="12" xfId="0" applyFont="1" applyBorder="1" applyAlignment="1">
      <alignment horizontal="center"/>
    </xf>
    <xf numFmtId="2" fontId="8" fillId="4" borderId="12" xfId="0" applyNumberFormat="1" applyFont="1" applyFill="1" applyBorder="1" applyAlignment="1">
      <alignment horizontal="center"/>
    </xf>
    <xf numFmtId="2" fontId="8" fillId="0" borderId="12" xfId="0" applyNumberFormat="1" applyFont="1" applyBorder="1"/>
    <xf numFmtId="2" fontId="8" fillId="0" borderId="11" xfId="0" applyNumberFormat="1" applyFont="1" applyBorder="1" applyAlignment="1">
      <alignment horizontal="center"/>
    </xf>
    <xf numFmtId="2" fontId="8" fillId="0" borderId="22" xfId="0" applyNumberFormat="1" applyFont="1" applyBorder="1" applyAlignment="1">
      <alignment horizontal="center"/>
    </xf>
    <xf numFmtId="2" fontId="8" fillId="0" borderId="0" xfId="0" applyNumberFormat="1" applyFont="1" applyBorder="1"/>
    <xf numFmtId="2" fontId="8" fillId="0" borderId="12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0" fontId="5" fillId="6" borderId="49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17" fontId="5" fillId="6" borderId="48" xfId="0" applyNumberFormat="1" applyFont="1" applyFill="1" applyBorder="1" applyAlignment="1">
      <alignment horizontal="center" vertical="center"/>
    </xf>
    <xf numFmtId="17" fontId="5" fillId="6" borderId="51" xfId="0" applyNumberFormat="1" applyFont="1" applyFill="1" applyBorder="1" applyAlignment="1">
      <alignment horizontal="center" vertical="center"/>
    </xf>
    <xf numFmtId="17" fontId="5" fillId="6" borderId="35" xfId="0" applyNumberFormat="1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17" fontId="5" fillId="6" borderId="16" xfId="0" applyNumberFormat="1" applyFont="1" applyFill="1" applyBorder="1" applyAlignment="1">
      <alignment horizontal="center" vertical="center"/>
    </xf>
    <xf numFmtId="17" fontId="5" fillId="6" borderId="25" xfId="0" applyNumberFormat="1" applyFont="1" applyFill="1" applyBorder="1" applyAlignment="1">
      <alignment horizontal="center" vertical="center"/>
    </xf>
    <xf numFmtId="17" fontId="5" fillId="6" borderId="23" xfId="0" applyNumberFormat="1" applyFont="1" applyFill="1" applyBorder="1" applyAlignment="1">
      <alignment horizontal="center" vertical="center"/>
    </xf>
    <xf numFmtId="0" fontId="7" fillId="6" borderId="49" xfId="0" applyFont="1" applyFill="1" applyBorder="1" applyAlignment="1">
      <alignment horizontal="center" vertical="center"/>
    </xf>
    <xf numFmtId="0" fontId="7" fillId="6" borderId="50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17" fontId="7" fillId="6" borderId="48" xfId="0" applyNumberFormat="1" applyFont="1" applyFill="1" applyBorder="1" applyAlignment="1">
      <alignment horizontal="center" vertical="center"/>
    </xf>
    <xf numFmtId="17" fontId="7" fillId="6" borderId="51" xfId="0" applyNumberFormat="1" applyFont="1" applyFill="1" applyBorder="1" applyAlignment="1">
      <alignment horizontal="center" vertical="center"/>
    </xf>
    <xf numFmtId="17" fontId="7" fillId="6" borderId="35" xfId="0" applyNumberFormat="1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17" fontId="7" fillId="6" borderId="16" xfId="0" applyNumberFormat="1" applyFont="1" applyFill="1" applyBorder="1" applyAlignment="1">
      <alignment horizontal="center" vertical="center"/>
    </xf>
    <xf numFmtId="17" fontId="7" fillId="6" borderId="25" xfId="0" applyNumberFormat="1" applyFont="1" applyFill="1" applyBorder="1" applyAlignment="1">
      <alignment horizontal="center" vertical="center"/>
    </xf>
    <xf numFmtId="17" fontId="7" fillId="6" borderId="2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3">
    <cellStyle name="Millares" xfId="1" builtinId="3"/>
    <cellStyle name="Millares 2" xfId="2" xr:uid="{8FE963D7-C5FE-40B9-B27F-272036F59269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Canchan 1ra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AAE-43FB-9EF1-03207E7741FE}"/>
            </c:ext>
          </c:extLst>
        </c:ser>
        <c:ser>
          <c:idx val="0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AAE-43FB-9EF1-03207E774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718328"/>
        <c:axId val="379406048"/>
      </c:lineChart>
      <c:catAx>
        <c:axId val="36771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6048"/>
        <c:crosses val="autoZero"/>
        <c:auto val="1"/>
        <c:lblAlgn val="ctr"/>
        <c:lblOffset val="100"/>
        <c:noMultiLvlLbl val="0"/>
      </c:catAx>
      <c:valAx>
        <c:axId val="379406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7718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758620689655173"/>
          <c:w val="0.29375000000000001"/>
          <c:h val="8.2758620689655171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Canchan 2ra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FCF-4990-BAB5-4DA74134AEB1}"/>
            </c:ext>
          </c:extLst>
        </c:ser>
        <c:ser>
          <c:idx val="1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FCF-4990-BAB5-4DA74134A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5264"/>
        <c:axId val="379403696"/>
      </c:lineChart>
      <c:catAx>
        <c:axId val="37940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3696"/>
        <c:crosses val="autoZero"/>
        <c:auto val="1"/>
        <c:lblAlgn val="ctr"/>
        <c:lblOffset val="100"/>
        <c:noMultiLvlLbl val="0"/>
      </c:catAx>
      <c:valAx>
        <c:axId val="379403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05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847222222222221"/>
          <c:w val="0.29375000000000001"/>
          <c:h val="8.3333333333333315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Canchan 3ra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333401150311588E-2"/>
          <c:y val="0.25347308170939731"/>
          <c:w val="0.9375019073525136"/>
          <c:h val="0.57639084333918089"/>
        </c:manualLayout>
      </c:layout>
      <c:lineChart>
        <c:grouping val="standar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C4E-4AC5-A1A9-5222B839CD7E}"/>
            </c:ext>
          </c:extLst>
        </c:ser>
        <c:ser>
          <c:idx val="1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C4E-4AC5-A1A9-5222B839C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2912"/>
        <c:axId val="379401736"/>
      </c:lineChart>
      <c:catAx>
        <c:axId val="3794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1736"/>
        <c:crosses val="autoZero"/>
        <c:auto val="1"/>
        <c:lblAlgn val="ctr"/>
        <c:lblOffset val="100"/>
        <c:noMultiLvlLbl val="0"/>
      </c:catAx>
      <c:valAx>
        <c:axId val="379401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029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208398950131237"/>
          <c:y val="0.12847258675998832"/>
          <c:w val="0.29375065616797902"/>
          <c:h val="8.3333697871099427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Peruana 1ra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dLbls>
            <c:dLbl>
              <c:idx val="1"/>
              <c:layout>
                <c:manualLayout>
                  <c:x val="-2.5000000000000001E-2"/>
                  <c:y val="5.99769319492506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39-4C06-A3BE-C3F4C426E6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539-4C06-A3BE-C3F4C426E6BE}"/>
            </c:ext>
          </c:extLst>
        </c:ser>
        <c:ser>
          <c:idx val="0"/>
          <c:order val="1"/>
          <c:dLbls>
            <c:dLbl>
              <c:idx val="0"/>
              <c:layout>
                <c:manualLayout>
                  <c:x val="0"/>
                  <c:y val="-4.6136101499423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39-4C06-A3BE-C3F4C426E6BE}"/>
                </c:ext>
              </c:extLst>
            </c:dLbl>
            <c:dLbl>
              <c:idx val="2"/>
              <c:layout>
                <c:manualLayout>
                  <c:x val="0"/>
                  <c:y val="-1.845444059976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39-4C06-A3BE-C3F4C426E6BE}"/>
                </c:ext>
              </c:extLst>
            </c:dLbl>
            <c:dLbl>
              <c:idx val="9"/>
              <c:layout>
                <c:manualLayout>
                  <c:x val="0"/>
                  <c:y val="5.07497116493657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39-4C06-A3BE-C3F4C426E6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7539-4C06-A3BE-C3F4C426E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7616"/>
        <c:axId val="379404480"/>
      </c:lineChart>
      <c:catAx>
        <c:axId val="37940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4480"/>
        <c:crosses val="autoZero"/>
        <c:auto val="1"/>
        <c:lblAlgn val="ctr"/>
        <c:lblOffset val="100"/>
        <c:noMultiLvlLbl val="0"/>
      </c:catAx>
      <c:valAx>
        <c:axId val="379404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07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758620689655173"/>
          <c:w val="0.29375000000000001"/>
          <c:h val="8.2758620689655171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Peruana 2ra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0"/>
                  <c:y val="6.01851851851851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76-4079-A48A-1116A0031B9F}"/>
                </c:ext>
              </c:extLst>
            </c:dLbl>
            <c:dLbl>
              <c:idx val="2"/>
              <c:layout>
                <c:manualLayout>
                  <c:x val="8.333333333333336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76-4079-A48A-1116A0031B9F}"/>
                </c:ext>
              </c:extLst>
            </c:dLbl>
            <c:dLbl>
              <c:idx val="3"/>
              <c:layout>
                <c:manualLayout>
                  <c:x val="2.9393482064741922E-2"/>
                  <c:y val="0.129720764071157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76-4079-A48A-1116A0031B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D76-4079-A48A-1116A0031B9F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-2.7777777777778004E-3"/>
                  <c:y val="-5.55555555555554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76-4079-A48A-1116A0031B9F}"/>
                </c:ext>
              </c:extLst>
            </c:dLbl>
            <c:dLbl>
              <c:idx val="2"/>
              <c:layout>
                <c:manualLayout>
                  <c:x val="1.1111111111111125E-2"/>
                  <c:y val="-3.24074074074075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76-4079-A48A-1116A0031B9F}"/>
                </c:ext>
              </c:extLst>
            </c:dLbl>
            <c:dLbl>
              <c:idx val="3"/>
              <c:layout>
                <c:manualLayout>
                  <c:x val="4.3976815398075256E-2"/>
                  <c:y val="1.5162948381452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76-4079-A48A-1116A0031B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9D76-4079-A48A-1116A0031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2128"/>
        <c:axId val="379405656"/>
      </c:lineChart>
      <c:catAx>
        <c:axId val="3794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5656"/>
        <c:crosses val="autoZero"/>
        <c:auto val="1"/>
        <c:lblAlgn val="ctr"/>
        <c:lblOffset val="100"/>
        <c:noMultiLvlLbl val="0"/>
      </c:catAx>
      <c:valAx>
        <c:axId val="379405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0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847222222222221"/>
          <c:w val="0.29375000000000001"/>
          <c:h val="8.3333333333333315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Peruana 3ra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077-480D-8073-F53E145647FA}"/>
            </c:ext>
          </c:extLst>
        </c:ser>
        <c:ser>
          <c:idx val="1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077-480D-8073-F53E14564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7224"/>
        <c:axId val="379402520"/>
      </c:lineChart>
      <c:catAx>
        <c:axId val="37940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2520"/>
        <c:crosses val="autoZero"/>
        <c:auto val="1"/>
        <c:lblAlgn val="ctr"/>
        <c:lblOffset val="100"/>
        <c:noMultiLvlLbl val="0"/>
      </c:catAx>
      <c:valAx>
        <c:axId val="379402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0722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Amarilis 1ra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444444444444502E-2"/>
          <c:y val="0.14680507497116493"/>
          <c:w val="0.94359711286089265"/>
          <c:h val="0.69872726116848083"/>
        </c:manualLayout>
      </c:layout>
      <c:lineChart>
        <c:grouping val="standard"/>
        <c:varyColors val="0"/>
        <c:ser>
          <c:idx val="1"/>
          <c:order val="0"/>
          <c:dLbls>
            <c:dLbl>
              <c:idx val="1"/>
              <c:layout>
                <c:manualLayout>
                  <c:x val="-2.5000000000000001E-2"/>
                  <c:y val="5.99769319492506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8A-415B-956F-044DD30B2D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B8A-415B-956F-044DD30B2D88}"/>
            </c:ext>
          </c:extLst>
        </c:ser>
        <c:ser>
          <c:idx val="0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B8A-415B-956F-044DD30B2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403304"/>
        <c:axId val="379401344"/>
      </c:lineChart>
      <c:catAx>
        <c:axId val="37940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79401344"/>
        <c:crosses val="autoZero"/>
        <c:auto val="1"/>
        <c:lblAlgn val="ctr"/>
        <c:lblOffset val="100"/>
        <c:noMultiLvlLbl val="0"/>
      </c:catAx>
      <c:valAx>
        <c:axId val="379401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9403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758620689655173"/>
          <c:w val="0.13958333333333334"/>
          <c:h val="0.16551724137931037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Amarilis 2ra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1"/>
              <c:layout>
                <c:manualLayout>
                  <c:x val="0"/>
                  <c:y val="6.01851851851851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35-48ED-AB9C-9835D5D4ABEC}"/>
                </c:ext>
              </c:extLst>
            </c:dLbl>
            <c:dLbl>
              <c:idx val="2"/>
              <c:layout>
                <c:manualLayout>
                  <c:x val="8.333333333333336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35-48ED-AB9C-9835D5D4ABEC}"/>
                </c:ext>
              </c:extLst>
            </c:dLbl>
            <c:dLbl>
              <c:idx val="3"/>
              <c:layout>
                <c:manualLayout>
                  <c:x val="2.9393482064741922E-2"/>
                  <c:y val="0.129720764071157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35-48ED-AB9C-9835D5D4AB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935-48ED-AB9C-9835D5D4ABEC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-2.777777777777803E-3"/>
                  <c:y val="-5.55555555555554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35-48ED-AB9C-9835D5D4ABEC}"/>
                </c:ext>
              </c:extLst>
            </c:dLbl>
            <c:dLbl>
              <c:idx val="2"/>
              <c:layout>
                <c:manualLayout>
                  <c:x val="1.1111111111111125E-2"/>
                  <c:y val="-3.24074074074075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35-48ED-AB9C-9835D5D4ABEC}"/>
                </c:ext>
              </c:extLst>
            </c:dLbl>
            <c:dLbl>
              <c:idx val="3"/>
              <c:layout>
                <c:manualLayout>
                  <c:x val="4.3976815398075256E-2"/>
                  <c:y val="1.5162948381452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35-48ED-AB9C-9835D5D4AB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1935-48ED-AB9C-9835D5D4A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074904"/>
        <c:axId val="380074512"/>
      </c:lineChart>
      <c:catAx>
        <c:axId val="38007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074512"/>
        <c:crosses val="autoZero"/>
        <c:auto val="1"/>
        <c:lblAlgn val="ctr"/>
        <c:lblOffset val="100"/>
        <c:noMultiLvlLbl val="0"/>
      </c:catAx>
      <c:valAx>
        <c:axId val="380074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074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208333333333336"/>
          <c:y val="0.12847222222222221"/>
          <c:w val="0.29375000000000001"/>
          <c:h val="8.3333333333333315E-2"/>
        </c:manualLayout>
      </c:layout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Trujillo: Precio de papa Amarilis 3ra al por mayor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F03-4FF9-83DB-63CB09DCA545}"/>
            </c:ext>
          </c:extLst>
        </c:ser>
        <c:ser>
          <c:idx val="1"/>
          <c:order val="1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BASE!$E$4:$P$4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BASE!#REF!</c15:sqref>
                        </c15:formulaRef>
                      </c:ext>
                    </c:extLst>
                    <c:strCache>
                      <c:ptCount val="16"/>
                      <c:pt idx="0">
                        <c:v>2009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F03-4FF9-83DB-63CB09DCA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069024"/>
        <c:axId val="380068632"/>
      </c:lineChart>
      <c:catAx>
        <c:axId val="38006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80068632"/>
        <c:crosses val="autoZero"/>
        <c:auto val="1"/>
        <c:lblAlgn val="ctr"/>
        <c:lblOffset val="100"/>
        <c:noMultiLvlLbl val="0"/>
      </c:catAx>
      <c:valAx>
        <c:axId val="380068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06902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733425</xdr:colOff>
      <xdr:row>0</xdr:row>
      <xdr:rowOff>142875</xdr:rowOff>
    </xdr:from>
    <xdr:to>
      <xdr:col>21</xdr:col>
      <xdr:colOff>733425</xdr:colOff>
      <xdr:row>17</xdr:row>
      <xdr:rowOff>95250</xdr:rowOff>
    </xdr:to>
    <xdr:graphicFrame macro="">
      <xdr:nvGraphicFramePr>
        <xdr:cNvPr id="14584546" name="2 Gráfico">
          <a:extLst>
            <a:ext uri="{FF2B5EF4-FFF2-40B4-BE49-F238E27FC236}">
              <a16:creationId xmlns:a16="http://schemas.microsoft.com/office/drawing/2014/main" id="{00000000-0008-0000-1400-0000E2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714375</xdr:colOff>
      <xdr:row>18</xdr:row>
      <xdr:rowOff>28575</xdr:rowOff>
    </xdr:from>
    <xdr:to>
      <xdr:col>21</xdr:col>
      <xdr:colOff>714375</xdr:colOff>
      <xdr:row>34</xdr:row>
      <xdr:rowOff>133350</xdr:rowOff>
    </xdr:to>
    <xdr:graphicFrame macro="">
      <xdr:nvGraphicFramePr>
        <xdr:cNvPr id="14584547" name="3 Gráfico">
          <a:extLst>
            <a:ext uri="{FF2B5EF4-FFF2-40B4-BE49-F238E27FC236}">
              <a16:creationId xmlns:a16="http://schemas.microsoft.com/office/drawing/2014/main" id="{00000000-0008-0000-1400-0000E3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742950</xdr:colOff>
      <xdr:row>35</xdr:row>
      <xdr:rowOff>114300</xdr:rowOff>
    </xdr:from>
    <xdr:to>
      <xdr:col>21</xdr:col>
      <xdr:colOff>742950</xdr:colOff>
      <xdr:row>52</xdr:row>
      <xdr:rowOff>95250</xdr:rowOff>
    </xdr:to>
    <xdr:graphicFrame macro="">
      <xdr:nvGraphicFramePr>
        <xdr:cNvPr id="14584548" name="4 Gráfico">
          <a:extLst>
            <a:ext uri="{FF2B5EF4-FFF2-40B4-BE49-F238E27FC236}">
              <a16:creationId xmlns:a16="http://schemas.microsoft.com/office/drawing/2014/main" id="{00000000-0008-0000-1400-0000E4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1</xdr:row>
      <xdr:rowOff>0</xdr:rowOff>
    </xdr:from>
    <xdr:to>
      <xdr:col>29</xdr:col>
      <xdr:colOff>0</xdr:colOff>
      <xdr:row>17</xdr:row>
      <xdr:rowOff>114300</xdr:rowOff>
    </xdr:to>
    <xdr:graphicFrame macro="">
      <xdr:nvGraphicFramePr>
        <xdr:cNvPr id="14584549" name="5 Gráfico">
          <a:extLst>
            <a:ext uri="{FF2B5EF4-FFF2-40B4-BE49-F238E27FC236}">
              <a16:creationId xmlns:a16="http://schemas.microsoft.com/office/drawing/2014/main" id="{00000000-0008-0000-1400-0000E5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19</xdr:row>
      <xdr:rowOff>0</xdr:rowOff>
    </xdr:from>
    <xdr:to>
      <xdr:col>29</xdr:col>
      <xdr:colOff>0</xdr:colOff>
      <xdr:row>35</xdr:row>
      <xdr:rowOff>95250</xdr:rowOff>
    </xdr:to>
    <xdr:graphicFrame macro="">
      <xdr:nvGraphicFramePr>
        <xdr:cNvPr id="14584550" name="6 Gráfico">
          <a:extLst>
            <a:ext uri="{FF2B5EF4-FFF2-40B4-BE49-F238E27FC236}">
              <a16:creationId xmlns:a16="http://schemas.microsoft.com/office/drawing/2014/main" id="{00000000-0008-0000-1400-0000E6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36</xdr:row>
      <xdr:rowOff>0</xdr:rowOff>
    </xdr:from>
    <xdr:to>
      <xdr:col>29</xdr:col>
      <xdr:colOff>0</xdr:colOff>
      <xdr:row>52</xdr:row>
      <xdr:rowOff>142875</xdr:rowOff>
    </xdr:to>
    <xdr:graphicFrame macro="">
      <xdr:nvGraphicFramePr>
        <xdr:cNvPr id="14584551" name="7 Gráfico">
          <a:extLst>
            <a:ext uri="{FF2B5EF4-FFF2-40B4-BE49-F238E27FC236}">
              <a16:creationId xmlns:a16="http://schemas.microsoft.com/office/drawing/2014/main" id="{00000000-0008-0000-1400-0000E7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0</xdr:colOff>
      <xdr:row>1</xdr:row>
      <xdr:rowOff>0</xdr:rowOff>
    </xdr:from>
    <xdr:to>
      <xdr:col>36</xdr:col>
      <xdr:colOff>0</xdr:colOff>
      <xdr:row>17</xdr:row>
      <xdr:rowOff>114300</xdr:rowOff>
    </xdr:to>
    <xdr:graphicFrame macro="">
      <xdr:nvGraphicFramePr>
        <xdr:cNvPr id="14584552" name="5 Gráfico">
          <a:extLst>
            <a:ext uri="{FF2B5EF4-FFF2-40B4-BE49-F238E27FC236}">
              <a16:creationId xmlns:a16="http://schemas.microsoft.com/office/drawing/2014/main" id="{00000000-0008-0000-1400-0000E8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0</xdr:colOff>
      <xdr:row>19</xdr:row>
      <xdr:rowOff>0</xdr:rowOff>
    </xdr:from>
    <xdr:to>
      <xdr:col>36</xdr:col>
      <xdr:colOff>0</xdr:colOff>
      <xdr:row>35</xdr:row>
      <xdr:rowOff>95250</xdr:rowOff>
    </xdr:to>
    <xdr:graphicFrame macro="">
      <xdr:nvGraphicFramePr>
        <xdr:cNvPr id="14584553" name="6 Gráfico">
          <a:extLst>
            <a:ext uri="{FF2B5EF4-FFF2-40B4-BE49-F238E27FC236}">
              <a16:creationId xmlns:a16="http://schemas.microsoft.com/office/drawing/2014/main" id="{00000000-0008-0000-1400-0000E9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30</xdr:col>
      <xdr:colOff>0</xdr:colOff>
      <xdr:row>36</xdr:row>
      <xdr:rowOff>0</xdr:rowOff>
    </xdr:from>
    <xdr:to>
      <xdr:col>36</xdr:col>
      <xdr:colOff>0</xdr:colOff>
      <xdr:row>52</xdr:row>
      <xdr:rowOff>142875</xdr:rowOff>
    </xdr:to>
    <xdr:graphicFrame macro="">
      <xdr:nvGraphicFramePr>
        <xdr:cNvPr id="14584554" name="7 Gráfico">
          <a:extLst>
            <a:ext uri="{FF2B5EF4-FFF2-40B4-BE49-F238E27FC236}">
              <a16:creationId xmlns:a16="http://schemas.microsoft.com/office/drawing/2014/main" id="{00000000-0008-0000-1400-0000EA8AD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0"/>
  <sheetViews>
    <sheetView zoomScale="160" zoomScaleNormal="160" workbookViewId="0">
      <selection activeCell="N21" sqref="N21"/>
    </sheetView>
  </sheetViews>
  <sheetFormatPr baseColWidth="10" defaultRowHeight="12.75" x14ac:dyDescent="0.2"/>
  <cols>
    <col min="2" max="2" width="28.42578125" customWidth="1"/>
    <col min="3" max="3" width="7.28515625" customWidth="1"/>
    <col min="4" max="4" width="8.7109375" customWidth="1"/>
    <col min="5" max="10" width="6.7109375" customWidth="1"/>
    <col min="11" max="11" width="6.28515625" customWidth="1"/>
    <col min="12" max="12" width="7.140625" customWidth="1"/>
    <col min="13" max="13" width="7.42578125" customWidth="1"/>
    <col min="14" max="14" width="8.85546875" customWidth="1"/>
    <col min="15" max="15" width="6.140625" customWidth="1"/>
    <col min="16" max="16" width="6.28515625" customWidth="1"/>
    <col min="17" max="17" width="7.85546875" customWidth="1"/>
    <col min="18" max="18" width="5.85546875" customWidth="1"/>
    <col min="19" max="19" width="10.140625" customWidth="1"/>
    <col min="20" max="20" width="9.28515625" customWidth="1"/>
    <col min="21" max="21" width="9.7109375" customWidth="1"/>
  </cols>
  <sheetData>
    <row r="1" spans="2:17" x14ac:dyDescent="0.2">
      <c r="B1" s="1" t="s">
        <v>66</v>
      </c>
      <c r="C1" s="1"/>
      <c r="E1" s="1"/>
      <c r="F1" s="1"/>
      <c r="G1" s="1"/>
      <c r="H1" s="1"/>
      <c r="I1" s="1"/>
      <c r="L1" s="1"/>
      <c r="M1" s="1"/>
      <c r="N1" s="1"/>
    </row>
    <row r="2" spans="2:17" x14ac:dyDescent="0.2">
      <c r="D2" s="1"/>
      <c r="E2" s="1"/>
      <c r="F2" s="1"/>
      <c r="G2" s="1"/>
      <c r="H2" s="1"/>
      <c r="I2" s="1"/>
      <c r="L2" s="1"/>
      <c r="M2" s="1"/>
      <c r="N2" s="1"/>
    </row>
    <row r="3" spans="2:17" ht="13.5" customHeight="1" thickBot="1" x14ac:dyDescent="0.25"/>
    <row r="4" spans="2:17" x14ac:dyDescent="0.2">
      <c r="B4" s="34" t="s">
        <v>0</v>
      </c>
      <c r="C4" s="169" t="s">
        <v>65</v>
      </c>
      <c r="D4" s="35" t="s">
        <v>1</v>
      </c>
      <c r="E4" s="17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27</v>
      </c>
      <c r="M4" s="3" t="s">
        <v>28</v>
      </c>
      <c r="N4" s="3" t="s">
        <v>29</v>
      </c>
      <c r="O4" s="3" t="s">
        <v>30</v>
      </c>
      <c r="P4" s="3" t="s">
        <v>31</v>
      </c>
      <c r="Q4" s="15" t="s">
        <v>2</v>
      </c>
    </row>
    <row r="5" spans="2:17" x14ac:dyDescent="0.2">
      <c r="B5" s="36" t="s">
        <v>64</v>
      </c>
      <c r="C5" s="36">
        <v>2024</v>
      </c>
      <c r="D5" s="36" t="s">
        <v>4</v>
      </c>
      <c r="E5" s="37">
        <v>1.8</v>
      </c>
      <c r="F5" s="37">
        <v>1.8833333333333335</v>
      </c>
      <c r="G5" s="37">
        <v>2.036363636363637</v>
      </c>
      <c r="H5" s="37">
        <v>2</v>
      </c>
      <c r="I5" s="37">
        <v>2.0228571428571431</v>
      </c>
      <c r="J5" s="37">
        <v>1.9583333333333337</v>
      </c>
      <c r="K5" s="37">
        <v>2.3466666666666667</v>
      </c>
      <c r="L5" s="37">
        <v>2.3466666666666667</v>
      </c>
      <c r="M5" s="37">
        <v>2.9142857142857141</v>
      </c>
      <c r="N5" s="37">
        <v>2.4142857142857141</v>
      </c>
      <c r="O5" s="37">
        <v>2.0307692307692311</v>
      </c>
      <c r="P5" s="37">
        <v>2.0307692307692311</v>
      </c>
      <c r="Q5" s="37">
        <f>+AVERAGE(E5:P5)</f>
        <v>2.1486942224442225</v>
      </c>
    </row>
    <row r="6" spans="2:17" x14ac:dyDescent="0.2">
      <c r="B6" s="36" t="s">
        <v>64</v>
      </c>
      <c r="C6" s="36">
        <v>2024</v>
      </c>
      <c r="D6" s="36" t="s">
        <v>6</v>
      </c>
      <c r="E6" s="37">
        <v>1.5</v>
      </c>
      <c r="F6" s="37">
        <v>1.5833333333333333</v>
      </c>
      <c r="G6" s="37">
        <v>1.7363636363636366</v>
      </c>
      <c r="H6" s="37">
        <v>1.7</v>
      </c>
      <c r="I6" s="37">
        <v>1.7214285714285713</v>
      </c>
      <c r="J6" s="37">
        <v>1.6583333333333334</v>
      </c>
      <c r="K6" s="37">
        <v>2.046666666666666</v>
      </c>
      <c r="L6" s="37">
        <v>2.046666666666666</v>
      </c>
      <c r="M6" s="37">
        <v>2.6142857142857143</v>
      </c>
      <c r="N6" s="37">
        <v>2.1142857142857139</v>
      </c>
      <c r="O6" s="37">
        <v>1.7307692307692304</v>
      </c>
      <c r="P6" s="37">
        <v>1.5769230769230766</v>
      </c>
      <c r="Q6" s="37">
        <f t="shared" ref="Q6:Q16" si="0">+AVERAGE(E6:P6)</f>
        <v>1.8357546620046616</v>
      </c>
    </row>
    <row r="7" spans="2:17" x14ac:dyDescent="0.2">
      <c r="B7" s="36" t="s">
        <v>64</v>
      </c>
      <c r="C7" s="36">
        <v>2024</v>
      </c>
      <c r="D7" s="36" t="s">
        <v>7</v>
      </c>
      <c r="E7" s="37">
        <v>1.2</v>
      </c>
      <c r="F7" s="37">
        <v>1.2833333333333334</v>
      </c>
      <c r="G7" s="37">
        <v>1.4363636363636363</v>
      </c>
      <c r="H7" s="37">
        <v>1.4</v>
      </c>
      <c r="I7" s="37">
        <v>1.421428571428571</v>
      </c>
      <c r="J7" s="37">
        <v>1.3583333333333332</v>
      </c>
      <c r="K7" s="37">
        <v>1.7599999999999993</v>
      </c>
      <c r="L7" s="37">
        <v>1.7599999999999993</v>
      </c>
      <c r="M7" s="37">
        <v>2.3142857142857136</v>
      </c>
      <c r="N7" s="37">
        <v>1.8142857142857136</v>
      </c>
      <c r="O7" s="37">
        <v>1.4307692307692306</v>
      </c>
      <c r="P7" s="37">
        <v>1.276923076923077</v>
      </c>
      <c r="Q7" s="37">
        <f t="shared" si="0"/>
        <v>1.5379768842268839</v>
      </c>
    </row>
    <row r="8" spans="2:17" x14ac:dyDescent="0.2">
      <c r="B8" s="36" t="s">
        <v>47</v>
      </c>
      <c r="C8" s="36">
        <v>2024</v>
      </c>
      <c r="D8" s="36" t="s">
        <v>4</v>
      </c>
      <c r="E8" s="37">
        <v>8</v>
      </c>
      <c r="F8" s="37">
        <v>4.1083333333333334</v>
      </c>
      <c r="G8" s="37">
        <v>5.7727272727272725</v>
      </c>
      <c r="H8" s="37">
        <v>7</v>
      </c>
      <c r="I8" s="37">
        <v>7.2714285714285714</v>
      </c>
      <c r="J8" s="37">
        <v>5.083333333333333</v>
      </c>
      <c r="K8" s="37">
        <v>3.6</v>
      </c>
      <c r="L8" s="37">
        <v>3.6</v>
      </c>
      <c r="M8" s="37">
        <v>3.5142857142857147</v>
      </c>
      <c r="N8" s="37">
        <v>4.1214285714285719</v>
      </c>
      <c r="O8" s="37">
        <v>4.7846153846153845</v>
      </c>
      <c r="P8" s="37">
        <v>6.1307692307692312</v>
      </c>
      <c r="Q8" s="37">
        <f t="shared" si="0"/>
        <v>5.2489101176601185</v>
      </c>
    </row>
    <row r="9" spans="2:17" x14ac:dyDescent="0.2">
      <c r="B9" s="36" t="s">
        <v>47</v>
      </c>
      <c r="C9" s="36">
        <v>2024</v>
      </c>
      <c r="D9" s="36" t="s">
        <v>6</v>
      </c>
      <c r="E9" s="37">
        <v>7.7</v>
      </c>
      <c r="F9" s="37">
        <v>3.808333333333334</v>
      </c>
      <c r="G9" s="37">
        <v>5.4727272727272727</v>
      </c>
      <c r="H9" s="37">
        <v>6.7</v>
      </c>
      <c r="I9" s="37">
        <v>6.9714285714285733</v>
      </c>
      <c r="J9" s="37">
        <v>4.783333333333335</v>
      </c>
      <c r="K9" s="37">
        <v>3.3000000000000012</v>
      </c>
      <c r="L9" s="37">
        <v>3.3000000000000012</v>
      </c>
      <c r="M9" s="37">
        <v>3.2142857142857149</v>
      </c>
      <c r="N9" s="37">
        <v>3.8214285714285716</v>
      </c>
      <c r="O9" s="37">
        <v>4.4846153846153856</v>
      </c>
      <c r="P9" s="37">
        <v>5.8307692307692314</v>
      </c>
      <c r="Q9" s="37">
        <f t="shared" si="0"/>
        <v>4.9489101176601196</v>
      </c>
    </row>
    <row r="10" spans="2:17" x14ac:dyDescent="0.2">
      <c r="B10" s="36" t="s">
        <v>47</v>
      </c>
      <c r="C10" s="36">
        <v>2024</v>
      </c>
      <c r="D10" s="36" t="s">
        <v>7</v>
      </c>
      <c r="E10" s="37">
        <v>7.4000000000000012</v>
      </c>
      <c r="F10" s="37">
        <v>3.5083333333333329</v>
      </c>
      <c r="G10" s="37">
        <v>5.172727272727272</v>
      </c>
      <c r="H10" s="37">
        <v>6.4</v>
      </c>
      <c r="I10" s="37">
        <v>6.6714285714285726</v>
      </c>
      <c r="J10" s="37">
        <v>4.4749999999999996</v>
      </c>
      <c r="K10" s="37">
        <v>2.9999999999999991</v>
      </c>
      <c r="L10" s="37">
        <v>2.9999999999999991</v>
      </c>
      <c r="M10" s="37">
        <v>2.9142857142857137</v>
      </c>
      <c r="N10" s="37">
        <v>3.5214285714285714</v>
      </c>
      <c r="O10" s="37">
        <v>4.1076923076923073</v>
      </c>
      <c r="P10" s="37">
        <v>5.4538461538461531</v>
      </c>
      <c r="Q10" s="37">
        <f t="shared" si="0"/>
        <v>4.6353951603951602</v>
      </c>
    </row>
    <row r="11" spans="2:17" x14ac:dyDescent="0.2">
      <c r="B11" s="36" t="s">
        <v>46</v>
      </c>
      <c r="C11" s="36">
        <v>2024</v>
      </c>
      <c r="D11" s="36" t="s">
        <v>4</v>
      </c>
      <c r="E11" s="37">
        <v>4.3</v>
      </c>
      <c r="F11" s="37">
        <v>4.2249999999999996</v>
      </c>
      <c r="G11" s="37">
        <v>4.0454545454545459</v>
      </c>
      <c r="H11" s="37">
        <v>3.5</v>
      </c>
      <c r="I11" s="37">
        <v>3.4785714285714286</v>
      </c>
      <c r="J11" s="37">
        <v>2.4916666666666667</v>
      </c>
      <c r="K11" s="37">
        <v>2.76</v>
      </c>
      <c r="L11" s="37">
        <v>2.76</v>
      </c>
      <c r="M11" s="37">
        <v>3.6857142857142846</v>
      </c>
      <c r="N11" s="37">
        <v>3.4571428571428582</v>
      </c>
      <c r="O11" s="37">
        <v>3.592307692307692</v>
      </c>
      <c r="P11" s="37">
        <v>3.8076923076923075</v>
      </c>
      <c r="Q11" s="37">
        <f t="shared" si="0"/>
        <v>3.5086291486291477</v>
      </c>
    </row>
    <row r="12" spans="2:17" x14ac:dyDescent="0.2">
      <c r="B12" s="36" t="s">
        <v>46</v>
      </c>
      <c r="C12" s="36">
        <v>2024</v>
      </c>
      <c r="D12" s="36" t="s">
        <v>6</v>
      </c>
      <c r="E12" s="37">
        <v>4</v>
      </c>
      <c r="F12" s="37">
        <v>3.9250000000000003</v>
      </c>
      <c r="G12" s="37">
        <v>3.7454545454545451</v>
      </c>
      <c r="H12" s="37">
        <v>3.2</v>
      </c>
      <c r="I12" s="37">
        <v>3.1785714285714297</v>
      </c>
      <c r="J12" s="37">
        <v>2.1916666666666664</v>
      </c>
      <c r="K12" s="37">
        <v>2.46</v>
      </c>
      <c r="L12" s="37">
        <v>2.46</v>
      </c>
      <c r="M12" s="37">
        <v>3.3857142857142861</v>
      </c>
      <c r="N12" s="37">
        <v>3.157142857142857</v>
      </c>
      <c r="O12" s="37">
        <v>3.2923076923076922</v>
      </c>
      <c r="P12" s="37">
        <v>13.661538461538459</v>
      </c>
      <c r="Q12" s="37">
        <f t="shared" si="0"/>
        <v>4.0547829947829959</v>
      </c>
    </row>
    <row r="13" spans="2:17" x14ac:dyDescent="0.2">
      <c r="B13" s="36" t="s">
        <v>46</v>
      </c>
      <c r="C13" s="36">
        <v>2024</v>
      </c>
      <c r="D13" s="36" t="s">
        <v>7</v>
      </c>
      <c r="E13" s="37">
        <v>3.7</v>
      </c>
      <c r="F13" s="37">
        <v>3.625</v>
      </c>
      <c r="G13" s="37">
        <v>3.4454545454545453</v>
      </c>
      <c r="H13" s="37">
        <v>2.9</v>
      </c>
      <c r="I13" s="37">
        <v>2.8785714285714277</v>
      </c>
      <c r="J13" s="37">
        <v>1.8916666666666664</v>
      </c>
      <c r="K13" s="37">
        <v>2.1599999999999993</v>
      </c>
      <c r="L13" s="37">
        <v>2.1599999999999993</v>
      </c>
      <c r="M13" s="37">
        <v>3.0857142857142859</v>
      </c>
      <c r="N13" s="37">
        <v>2.8571428571428572</v>
      </c>
      <c r="O13" s="37">
        <v>2.9923076923076923</v>
      </c>
      <c r="P13" s="37">
        <v>3.2076923076923074</v>
      </c>
      <c r="Q13" s="37">
        <f t="shared" si="0"/>
        <v>2.908629148629148</v>
      </c>
    </row>
    <row r="14" spans="2:17" x14ac:dyDescent="0.2">
      <c r="B14" s="36" t="s">
        <v>45</v>
      </c>
      <c r="C14" s="36">
        <v>2024</v>
      </c>
      <c r="D14" s="36" t="s">
        <v>4</v>
      </c>
      <c r="E14" s="37">
        <v>4</v>
      </c>
      <c r="F14" s="37">
        <v>4</v>
      </c>
      <c r="G14" s="37">
        <v>3.9636363636363638</v>
      </c>
      <c r="H14" s="37">
        <v>3.5</v>
      </c>
      <c r="I14" s="37">
        <v>3.5642857142857141</v>
      </c>
      <c r="J14" s="37">
        <v>2.4166666666666665</v>
      </c>
      <c r="K14" s="37">
        <v>2.4</v>
      </c>
      <c r="L14" s="37">
        <v>2.4</v>
      </c>
      <c r="M14" s="37">
        <v>3.5285714285714289</v>
      </c>
      <c r="N14" s="37">
        <v>3.649999999999999</v>
      </c>
      <c r="O14" s="37">
        <v>3.6692307692307682</v>
      </c>
      <c r="P14" s="37">
        <v>3.6384615384615375</v>
      </c>
      <c r="Q14" s="37">
        <f t="shared" si="0"/>
        <v>3.3942377067377056</v>
      </c>
    </row>
    <row r="15" spans="2:17" x14ac:dyDescent="0.2">
      <c r="B15" s="36" t="s">
        <v>45</v>
      </c>
      <c r="C15" s="36">
        <v>2024</v>
      </c>
      <c r="D15" s="36" t="s">
        <v>6</v>
      </c>
      <c r="E15" s="37">
        <v>3.7</v>
      </c>
      <c r="F15" s="37">
        <v>3.7000000000000006</v>
      </c>
      <c r="G15" s="37">
        <v>3.7363636363636363</v>
      </c>
      <c r="H15" s="37">
        <v>3.2</v>
      </c>
      <c r="I15" s="37">
        <v>3.2642857142857151</v>
      </c>
      <c r="J15" s="37">
        <v>2.1166666666666663</v>
      </c>
      <c r="K15" s="37">
        <v>2.0999999999999996</v>
      </c>
      <c r="L15" s="37">
        <v>2.0999999999999996</v>
      </c>
      <c r="M15" s="37">
        <v>3.2285714285714286</v>
      </c>
      <c r="N15" s="37">
        <v>3.35</v>
      </c>
      <c r="O15" s="37">
        <v>3.3692307692307688</v>
      </c>
      <c r="P15" s="37">
        <v>3.3384615384615381</v>
      </c>
      <c r="Q15" s="37">
        <f t="shared" si="0"/>
        <v>3.1002983127983126</v>
      </c>
    </row>
    <row r="16" spans="2:17" x14ac:dyDescent="0.2">
      <c r="B16" s="36" t="s">
        <v>45</v>
      </c>
      <c r="C16" s="36">
        <v>2024</v>
      </c>
      <c r="D16" s="36" t="s">
        <v>7</v>
      </c>
      <c r="E16" s="37">
        <v>3.4</v>
      </c>
      <c r="F16" s="37">
        <v>3.399999999999999</v>
      </c>
      <c r="G16" s="37">
        <v>3.5090909090909084</v>
      </c>
      <c r="H16" s="37">
        <v>2.9</v>
      </c>
      <c r="I16" s="37">
        <v>2.9642857142857144</v>
      </c>
      <c r="J16" s="37">
        <v>1.8166666666666664</v>
      </c>
      <c r="K16" s="37">
        <v>1.7999999999999996</v>
      </c>
      <c r="L16" s="37">
        <v>1.7999999999999996</v>
      </c>
      <c r="M16" s="37">
        <v>2.9285714285714279</v>
      </c>
      <c r="N16" s="37">
        <v>3.0500000000000007</v>
      </c>
      <c r="O16" s="37">
        <v>3.0692307692307699</v>
      </c>
      <c r="P16" s="37">
        <v>2.8538461538461544</v>
      </c>
      <c r="Q16" s="37">
        <f t="shared" si="0"/>
        <v>2.7909743034743038</v>
      </c>
    </row>
    <row r="17" spans="5:16" x14ac:dyDescent="0.2"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5:16" x14ac:dyDescent="0.2"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5:16" x14ac:dyDescent="0.2"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5:16" x14ac:dyDescent="0.2"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5:16" x14ac:dyDescent="0.2"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5:16" x14ac:dyDescent="0.2"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5:16" x14ac:dyDescent="0.2"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5:16" x14ac:dyDescent="0.2"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5:16" x14ac:dyDescent="0.2"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5:16" x14ac:dyDescent="0.2"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5:16" x14ac:dyDescent="0.2"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5:16" x14ac:dyDescent="0.2"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5:16" x14ac:dyDescent="0.2"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5:16" x14ac:dyDescent="0.2"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</row>
    <row r="31" spans="5:16" x14ac:dyDescent="0.2"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5:16" x14ac:dyDescent="0.2"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  <row r="33" spans="5:16" x14ac:dyDescent="0.2"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5:16" x14ac:dyDescent="0.2"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5:16" x14ac:dyDescent="0.2"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5:16" x14ac:dyDescent="0.2"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5:16" x14ac:dyDescent="0.2"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5:16" x14ac:dyDescent="0.2"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5:16" x14ac:dyDescent="0.2"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5:16" x14ac:dyDescent="0.2"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5:16" x14ac:dyDescent="0.2"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5:16" x14ac:dyDescent="0.2"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5:16" x14ac:dyDescent="0.2"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5:16" x14ac:dyDescent="0.2"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5:16" x14ac:dyDescent="0.2"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5:16" x14ac:dyDescent="0.2"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5:16" x14ac:dyDescent="0.2"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5:16" x14ac:dyDescent="0.2"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5:16" x14ac:dyDescent="0.2"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5:16" x14ac:dyDescent="0.2"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</sheetData>
  <phoneticPr fontId="2" type="noConversion"/>
  <pageMargins left="0" right="0" top="0" bottom="0" header="0" footer="0"/>
  <pageSetup scale="10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25"/>
  <sheetViews>
    <sheetView zoomScale="115" zoomScaleNormal="115" workbookViewId="0">
      <pane ySplit="6" topLeftCell="A7" activePane="bottomLeft" state="frozen"/>
      <selection activeCell="S19" sqref="S19"/>
      <selection pane="bottomLeft" activeCell="G28" sqref="G28"/>
    </sheetView>
  </sheetViews>
  <sheetFormatPr baseColWidth="10" defaultRowHeight="12" x14ac:dyDescent="0.2"/>
  <cols>
    <col min="1" max="1" width="22.42578125" style="46" customWidth="1"/>
    <col min="2" max="2" width="7.42578125" style="46" customWidth="1"/>
    <col min="3" max="3" width="5.5703125" style="46" hidden="1" customWidth="1"/>
    <col min="4" max="4" width="9.28515625" style="46" customWidth="1"/>
    <col min="5" max="5" width="6.7109375" style="46" customWidth="1"/>
    <col min="6" max="6" width="7" style="46" customWidth="1"/>
    <col min="7" max="7" width="6.85546875" style="46" customWidth="1"/>
    <col min="8" max="8" width="6.7109375" style="46" customWidth="1"/>
    <col min="9" max="9" width="7.140625" style="46" customWidth="1"/>
    <col min="10" max="10" width="7.28515625" style="46" customWidth="1"/>
    <col min="11" max="11" width="7" style="46" customWidth="1"/>
    <col min="12" max="12" width="6.5703125" style="46" customWidth="1"/>
    <col min="13" max="14" width="6.85546875" style="46" customWidth="1"/>
    <col min="15" max="15" width="7" style="46" customWidth="1"/>
    <col min="16" max="16" width="8.28515625" style="46" customWidth="1"/>
    <col min="17" max="17" width="8.7109375" style="46" customWidth="1"/>
    <col min="18" max="18" width="9.85546875" style="46" customWidth="1"/>
    <col min="19" max="16384" width="11.42578125" style="46"/>
  </cols>
  <sheetData>
    <row r="1" spans="1:18" x14ac:dyDescent="0.2">
      <c r="A1" s="188" t="s">
        <v>52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</row>
    <row r="2" spans="1:18" x14ac:dyDescent="0.2">
      <c r="A2" s="191" t="s">
        <v>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92"/>
    </row>
    <row r="3" spans="1:18" ht="18.75" customHeight="1" thickBot="1" x14ac:dyDescent="0.25">
      <c r="A3" s="193" t="s">
        <v>59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5"/>
    </row>
    <row r="4" spans="1:18" ht="18" customHeight="1" x14ac:dyDescent="0.2"/>
    <row r="5" spans="1:18" ht="21.75" customHeight="1" x14ac:dyDescent="0.2">
      <c r="A5" s="47" t="s">
        <v>0</v>
      </c>
      <c r="B5" s="47" t="s">
        <v>1</v>
      </c>
      <c r="C5" s="48" t="s">
        <v>15</v>
      </c>
      <c r="D5" s="49" t="s">
        <v>49</v>
      </c>
      <c r="E5" s="48" t="s">
        <v>15</v>
      </c>
      <c r="F5" s="48" t="s">
        <v>36</v>
      </c>
      <c r="G5" s="48" t="s">
        <v>37</v>
      </c>
      <c r="H5" s="48" t="s">
        <v>15</v>
      </c>
      <c r="I5" s="48" t="s">
        <v>36</v>
      </c>
      <c r="J5" s="48" t="s">
        <v>37</v>
      </c>
      <c r="K5" s="48" t="s">
        <v>15</v>
      </c>
      <c r="L5" s="48" t="s">
        <v>36</v>
      </c>
      <c r="M5" s="48" t="s">
        <v>37</v>
      </c>
      <c r="N5" s="48" t="s">
        <v>15</v>
      </c>
      <c r="O5" s="48" t="s">
        <v>36</v>
      </c>
      <c r="P5" s="48" t="s">
        <v>37</v>
      </c>
      <c r="Q5" s="48" t="s">
        <v>15</v>
      </c>
      <c r="R5" s="48" t="s">
        <v>2</v>
      </c>
    </row>
    <row r="6" spans="1:18" ht="18.75" customHeight="1" x14ac:dyDescent="0.2">
      <c r="A6" s="50"/>
      <c r="B6" s="47"/>
      <c r="C6" s="48">
        <v>2</v>
      </c>
      <c r="D6" s="51">
        <v>45532</v>
      </c>
      <c r="E6" s="48">
        <v>2</v>
      </c>
      <c r="F6" s="48">
        <v>4</v>
      </c>
      <c r="G6" s="48">
        <v>6</v>
      </c>
      <c r="H6" s="48">
        <v>9</v>
      </c>
      <c r="I6" s="48">
        <v>11</v>
      </c>
      <c r="J6" s="48">
        <v>13</v>
      </c>
      <c r="K6" s="48">
        <v>16</v>
      </c>
      <c r="L6" s="48">
        <v>18</v>
      </c>
      <c r="M6" s="48">
        <v>20</v>
      </c>
      <c r="N6" s="48">
        <v>23</v>
      </c>
      <c r="O6" s="48">
        <v>25</v>
      </c>
      <c r="P6" s="48">
        <v>27</v>
      </c>
      <c r="Q6" s="48">
        <v>30</v>
      </c>
      <c r="R6" s="48" t="s">
        <v>3</v>
      </c>
    </row>
    <row r="8" spans="1:18" ht="12.95" customHeight="1" x14ac:dyDescent="0.2">
      <c r="A8" s="167" t="s">
        <v>64</v>
      </c>
      <c r="B8" s="56" t="s">
        <v>4</v>
      </c>
      <c r="C8" s="56"/>
      <c r="D8" s="57"/>
      <c r="E8" s="56"/>
      <c r="F8" s="57"/>
      <c r="G8" s="56"/>
      <c r="H8" s="57"/>
      <c r="I8" s="56"/>
      <c r="J8" s="57"/>
      <c r="K8" s="56"/>
      <c r="L8" s="57"/>
      <c r="M8" s="56"/>
      <c r="N8" s="58"/>
      <c r="O8" s="59"/>
      <c r="P8" s="58"/>
      <c r="Q8" s="59"/>
      <c r="R8" s="55" t="str">
        <f>IF(+SUM(C8:Q8)=0,"",+AVERAGE(C8:Q8))</f>
        <v/>
      </c>
    </row>
    <row r="9" spans="1:18" ht="12.95" customHeight="1" x14ac:dyDescent="0.2">
      <c r="A9" s="167" t="s">
        <v>64</v>
      </c>
      <c r="B9" s="56" t="s">
        <v>6</v>
      </c>
      <c r="C9" s="56"/>
      <c r="D9" s="57"/>
      <c r="E9" s="56"/>
      <c r="F9" s="57"/>
      <c r="G9" s="56"/>
      <c r="H9" s="57"/>
      <c r="I9" s="56"/>
      <c r="J9" s="57"/>
      <c r="K9" s="56"/>
      <c r="L9" s="57"/>
      <c r="M9" s="56"/>
      <c r="N9" s="57"/>
      <c r="O9" s="56"/>
      <c r="P9" s="57"/>
      <c r="Q9" s="56"/>
      <c r="R9" s="53" t="str">
        <f>IF(+SUM(C9:Q9)=0,"",+AVERAGE(C9:Q9))</f>
        <v/>
      </c>
    </row>
    <row r="10" spans="1:18" ht="12.95" customHeight="1" thickBot="1" x14ac:dyDescent="0.25">
      <c r="A10" s="167" t="s">
        <v>64</v>
      </c>
      <c r="B10" s="56" t="s">
        <v>7</v>
      </c>
      <c r="C10" s="56"/>
      <c r="D10" s="57"/>
      <c r="E10" s="56"/>
      <c r="F10" s="57"/>
      <c r="G10" s="56"/>
      <c r="H10" s="57"/>
      <c r="I10" s="56"/>
      <c r="J10" s="57"/>
      <c r="K10" s="56"/>
      <c r="L10" s="57"/>
      <c r="M10" s="56"/>
      <c r="N10" s="57"/>
      <c r="O10" s="56"/>
      <c r="P10" s="57"/>
      <c r="Q10" s="56"/>
      <c r="R10" s="53" t="str">
        <f>IF(+SUM(C10:Q10)=0,"",+AVERAGE(C10:Q10))</f>
        <v/>
      </c>
    </row>
    <row r="11" spans="1:18" ht="20.25" customHeight="1" thickBot="1" x14ac:dyDescent="0.25">
      <c r="A11" s="167"/>
      <c r="B11" s="60"/>
      <c r="C11" s="60" t="s">
        <v>40</v>
      </c>
      <c r="D11" s="54" t="str">
        <f t="shared" ref="D11:Q11" si="0">IF(D8="","",IF(D8&gt;C8,"En alza", IF(D8&lt;C8, "En Baja", "Estable")))</f>
        <v/>
      </c>
      <c r="E11" s="60" t="str">
        <f t="shared" si="0"/>
        <v/>
      </c>
      <c r="F11" s="54" t="str">
        <f t="shared" si="0"/>
        <v/>
      </c>
      <c r="G11" s="60" t="str">
        <f t="shared" si="0"/>
        <v/>
      </c>
      <c r="H11" s="54" t="str">
        <f t="shared" si="0"/>
        <v/>
      </c>
      <c r="I11" s="60" t="str">
        <f t="shared" si="0"/>
        <v/>
      </c>
      <c r="J11" s="54" t="str">
        <f t="shared" si="0"/>
        <v/>
      </c>
      <c r="K11" s="60" t="str">
        <f t="shared" si="0"/>
        <v/>
      </c>
      <c r="L11" s="54" t="str">
        <f t="shared" si="0"/>
        <v/>
      </c>
      <c r="M11" s="60" t="str">
        <f t="shared" si="0"/>
        <v/>
      </c>
      <c r="N11" s="54" t="str">
        <f t="shared" si="0"/>
        <v/>
      </c>
      <c r="O11" s="60" t="str">
        <f t="shared" si="0"/>
        <v/>
      </c>
      <c r="P11" s="54" t="str">
        <f t="shared" si="0"/>
        <v/>
      </c>
      <c r="Q11" s="60" t="str">
        <f t="shared" si="0"/>
        <v/>
      </c>
      <c r="R11" s="82"/>
    </row>
    <row r="12" spans="1:18" ht="12.95" customHeight="1" x14ac:dyDescent="0.2">
      <c r="A12" s="167" t="s">
        <v>47</v>
      </c>
      <c r="B12" s="56" t="s">
        <v>4</v>
      </c>
      <c r="C12" s="56"/>
      <c r="D12" s="57"/>
      <c r="E12" s="56"/>
      <c r="F12" s="57"/>
      <c r="G12" s="56"/>
      <c r="H12" s="57"/>
      <c r="I12" s="56"/>
      <c r="J12" s="57"/>
      <c r="K12" s="56"/>
      <c r="L12" s="57"/>
      <c r="M12" s="56"/>
      <c r="N12" s="57"/>
      <c r="O12" s="56"/>
      <c r="P12" s="57"/>
      <c r="Q12" s="56"/>
      <c r="R12" s="53" t="str">
        <f>IF(+SUM(C12:Q12)=0,"",+AVERAGE(C12:Q12))</f>
        <v/>
      </c>
    </row>
    <row r="13" spans="1:18" ht="12.95" customHeight="1" x14ac:dyDescent="0.2">
      <c r="A13" s="167" t="s">
        <v>47</v>
      </c>
      <c r="B13" s="56" t="s">
        <v>6</v>
      </c>
      <c r="C13" s="56"/>
      <c r="D13" s="57"/>
      <c r="E13" s="56"/>
      <c r="F13" s="57"/>
      <c r="G13" s="56"/>
      <c r="H13" s="57"/>
      <c r="I13" s="56"/>
      <c r="J13" s="57"/>
      <c r="K13" s="56"/>
      <c r="L13" s="57"/>
      <c r="M13" s="56"/>
      <c r="N13" s="57"/>
      <c r="O13" s="56"/>
      <c r="P13" s="57"/>
      <c r="Q13" s="56"/>
      <c r="R13" s="53" t="str">
        <f>IF(+SUM(C13:Q13)=0,"",+AVERAGE(C13:Q13))</f>
        <v/>
      </c>
    </row>
    <row r="14" spans="1:18" ht="12.95" customHeight="1" thickBot="1" x14ac:dyDescent="0.25">
      <c r="A14" s="167" t="s">
        <v>47</v>
      </c>
      <c r="B14" s="56" t="s">
        <v>7</v>
      </c>
      <c r="C14" s="56"/>
      <c r="D14" s="57"/>
      <c r="E14" s="56"/>
      <c r="F14" s="57"/>
      <c r="G14" s="56"/>
      <c r="H14" s="57"/>
      <c r="I14" s="56"/>
      <c r="J14" s="57"/>
      <c r="K14" s="56"/>
      <c r="L14" s="57"/>
      <c r="M14" s="56"/>
      <c r="N14" s="57"/>
      <c r="O14" s="56"/>
      <c r="P14" s="57"/>
      <c r="Q14" s="56"/>
      <c r="R14" s="53" t="str">
        <f>IF(+SUM(C14:Q14)=0,"",+AVERAGE(C14:Q14))</f>
        <v/>
      </c>
    </row>
    <row r="15" spans="1:18" ht="20.25" customHeight="1" thickBot="1" x14ac:dyDescent="0.25">
      <c r="A15" s="167"/>
      <c r="B15" s="60"/>
      <c r="C15" s="60" t="s">
        <v>40</v>
      </c>
      <c r="D15" s="54" t="str">
        <f t="shared" ref="D15:Q15" si="1">IF(D12="","",IF(D12&gt;C12,"En alza", IF(D12&lt;C12, "En Baja", "Estable")))</f>
        <v/>
      </c>
      <c r="E15" s="60" t="str">
        <f t="shared" si="1"/>
        <v/>
      </c>
      <c r="F15" s="54" t="str">
        <f t="shared" si="1"/>
        <v/>
      </c>
      <c r="G15" s="60" t="str">
        <f t="shared" si="1"/>
        <v/>
      </c>
      <c r="H15" s="54" t="str">
        <f t="shared" si="1"/>
        <v/>
      </c>
      <c r="I15" s="60" t="str">
        <f t="shared" si="1"/>
        <v/>
      </c>
      <c r="J15" s="54" t="str">
        <f t="shared" si="1"/>
        <v/>
      </c>
      <c r="K15" s="60" t="str">
        <f t="shared" si="1"/>
        <v/>
      </c>
      <c r="L15" s="54" t="str">
        <f t="shared" si="1"/>
        <v/>
      </c>
      <c r="M15" s="60" t="str">
        <f t="shared" si="1"/>
        <v/>
      </c>
      <c r="N15" s="54" t="str">
        <f t="shared" si="1"/>
        <v/>
      </c>
      <c r="O15" s="60" t="str">
        <f t="shared" si="1"/>
        <v/>
      </c>
      <c r="P15" s="54" t="str">
        <f t="shared" si="1"/>
        <v/>
      </c>
      <c r="Q15" s="60" t="str">
        <f t="shared" si="1"/>
        <v/>
      </c>
      <c r="R15" s="82"/>
    </row>
    <row r="16" spans="1:18" ht="12.95" customHeight="1" x14ac:dyDescent="0.2">
      <c r="A16" s="167" t="s">
        <v>46</v>
      </c>
      <c r="B16" s="56" t="s">
        <v>4</v>
      </c>
      <c r="C16" s="56"/>
      <c r="D16" s="57"/>
      <c r="E16" s="56"/>
      <c r="F16" s="57"/>
      <c r="G16" s="56"/>
      <c r="H16" s="57"/>
      <c r="I16" s="56"/>
      <c r="J16" s="57"/>
      <c r="K16" s="56"/>
      <c r="L16" s="57"/>
      <c r="M16" s="56"/>
      <c r="N16" s="57"/>
      <c r="O16" s="56"/>
      <c r="P16" s="57"/>
      <c r="Q16" s="56"/>
      <c r="R16" s="53" t="str">
        <f>IF(+SUM(C16:Q16)=0,"",+AVERAGE(C16:Q16))</f>
        <v/>
      </c>
    </row>
    <row r="17" spans="1:18" ht="12.95" customHeight="1" x14ac:dyDescent="0.2">
      <c r="A17" s="167" t="s">
        <v>46</v>
      </c>
      <c r="B17" s="56" t="s">
        <v>6</v>
      </c>
      <c r="C17" s="56"/>
      <c r="D17" s="57"/>
      <c r="E17" s="56"/>
      <c r="F17" s="57"/>
      <c r="G17" s="56"/>
      <c r="H17" s="57"/>
      <c r="I17" s="56"/>
      <c r="J17" s="57"/>
      <c r="K17" s="56"/>
      <c r="L17" s="57"/>
      <c r="M17" s="56"/>
      <c r="N17" s="57"/>
      <c r="O17" s="56"/>
      <c r="P17" s="57"/>
      <c r="Q17" s="56"/>
      <c r="R17" s="53" t="str">
        <f>IF(+SUM(C17:Q17)=0,"",+AVERAGE(C17:Q17))</f>
        <v/>
      </c>
    </row>
    <row r="18" spans="1:18" ht="12.95" customHeight="1" thickBot="1" x14ac:dyDescent="0.25">
      <c r="A18" s="167" t="s">
        <v>46</v>
      </c>
      <c r="B18" s="56" t="s">
        <v>7</v>
      </c>
      <c r="C18" s="56"/>
      <c r="D18" s="57"/>
      <c r="E18" s="56"/>
      <c r="F18" s="57"/>
      <c r="G18" s="56"/>
      <c r="H18" s="57"/>
      <c r="I18" s="56"/>
      <c r="J18" s="57"/>
      <c r="K18" s="56"/>
      <c r="L18" s="57"/>
      <c r="M18" s="56"/>
      <c r="N18" s="57"/>
      <c r="O18" s="56"/>
      <c r="P18" s="57"/>
      <c r="Q18" s="56"/>
      <c r="R18" s="53" t="str">
        <f>IF(+SUM(C18:Q18)=0,"",+AVERAGE(C18:Q18))</f>
        <v/>
      </c>
    </row>
    <row r="19" spans="1:18" ht="18.75" customHeight="1" thickBot="1" x14ac:dyDescent="0.25">
      <c r="A19" s="167"/>
      <c r="B19" s="60"/>
      <c r="C19" s="60" t="s">
        <v>40</v>
      </c>
      <c r="D19" s="54" t="str">
        <f t="shared" ref="D19:Q19" si="2">IF(D16="","",IF(D16&gt;C16,"En alza", IF(D16&lt;C16, "En Baja", "Estable")))</f>
        <v/>
      </c>
      <c r="E19" s="60" t="str">
        <f t="shared" si="2"/>
        <v/>
      </c>
      <c r="F19" s="54" t="str">
        <f t="shared" si="2"/>
        <v/>
      </c>
      <c r="G19" s="60" t="str">
        <f t="shared" si="2"/>
        <v/>
      </c>
      <c r="H19" s="54" t="str">
        <f t="shared" si="2"/>
        <v/>
      </c>
      <c r="I19" s="60" t="str">
        <f t="shared" si="2"/>
        <v/>
      </c>
      <c r="J19" s="54" t="str">
        <f t="shared" si="2"/>
        <v/>
      </c>
      <c r="K19" s="60" t="str">
        <f t="shared" si="2"/>
        <v/>
      </c>
      <c r="L19" s="54" t="str">
        <f t="shared" si="2"/>
        <v/>
      </c>
      <c r="M19" s="60" t="str">
        <f t="shared" si="2"/>
        <v/>
      </c>
      <c r="N19" s="54" t="str">
        <f t="shared" si="2"/>
        <v/>
      </c>
      <c r="O19" s="60" t="str">
        <f t="shared" si="2"/>
        <v/>
      </c>
      <c r="P19" s="54" t="str">
        <f t="shared" si="2"/>
        <v/>
      </c>
      <c r="Q19" s="60" t="str">
        <f t="shared" si="2"/>
        <v/>
      </c>
      <c r="R19" s="82"/>
    </row>
    <row r="20" spans="1:18" ht="12.95" customHeight="1" x14ac:dyDescent="0.2">
      <c r="A20" s="167" t="s">
        <v>45</v>
      </c>
      <c r="B20" s="56" t="s">
        <v>4</v>
      </c>
      <c r="C20" s="56"/>
      <c r="D20" s="57"/>
      <c r="E20" s="56"/>
      <c r="F20" s="57"/>
      <c r="G20" s="56"/>
      <c r="H20" s="57"/>
      <c r="I20" s="56"/>
      <c r="J20" s="57"/>
      <c r="K20" s="56"/>
      <c r="L20" s="57"/>
      <c r="M20" s="56"/>
      <c r="N20" s="57"/>
      <c r="O20" s="56"/>
      <c r="P20" s="57"/>
      <c r="Q20" s="56"/>
      <c r="R20" s="53" t="str">
        <f>IF(+SUM(C20:Q20)=0,"",+AVERAGE(C20:Q20))</f>
        <v/>
      </c>
    </row>
    <row r="21" spans="1:18" ht="12.95" customHeight="1" x14ac:dyDescent="0.2">
      <c r="A21" s="167" t="s">
        <v>45</v>
      </c>
      <c r="B21" s="56" t="s">
        <v>6</v>
      </c>
      <c r="C21" s="56"/>
      <c r="D21" s="57"/>
      <c r="E21" s="56"/>
      <c r="F21" s="57"/>
      <c r="G21" s="56"/>
      <c r="H21" s="57"/>
      <c r="I21" s="56"/>
      <c r="J21" s="57"/>
      <c r="K21" s="56"/>
      <c r="L21" s="57"/>
      <c r="M21" s="56"/>
      <c r="N21" s="57"/>
      <c r="O21" s="56"/>
      <c r="P21" s="57"/>
      <c r="Q21" s="56"/>
      <c r="R21" s="53" t="str">
        <f>IF(+SUM(C21:Q21)=0,"",+AVERAGE(C21:Q21))</f>
        <v/>
      </c>
    </row>
    <row r="22" spans="1:18" ht="21" customHeight="1" thickBot="1" x14ac:dyDescent="0.25">
      <c r="A22" s="167" t="s">
        <v>45</v>
      </c>
      <c r="B22" s="56" t="s">
        <v>7</v>
      </c>
      <c r="C22" s="56"/>
      <c r="D22" s="57"/>
      <c r="E22" s="56"/>
      <c r="F22" s="61"/>
      <c r="G22" s="56"/>
      <c r="H22" s="57"/>
      <c r="I22" s="56"/>
      <c r="J22" s="57"/>
      <c r="K22" s="56"/>
      <c r="L22" s="57"/>
      <c r="M22" s="56"/>
      <c r="N22" s="57"/>
      <c r="O22" s="56"/>
      <c r="P22" s="57"/>
      <c r="Q22" s="56"/>
      <c r="R22" s="53" t="str">
        <f>IF(+SUM(C22:Q22)=0,"",+AVERAGE(C22:Q22))</f>
        <v/>
      </c>
    </row>
    <row r="23" spans="1:18" ht="25.5" customHeight="1" thickBot="1" x14ac:dyDescent="0.25">
      <c r="A23" s="54"/>
      <c r="B23" s="60"/>
      <c r="C23" s="60" t="s">
        <v>40</v>
      </c>
      <c r="D23" s="54" t="str">
        <f t="shared" ref="D23:Q23" si="3">IF(D20="","",IF(D20&gt;C20,"En alza", IF(D20&lt;C20, "En Baja", "Estable")))</f>
        <v/>
      </c>
      <c r="E23" s="60" t="str">
        <f t="shared" si="3"/>
        <v/>
      </c>
      <c r="F23" s="54" t="str">
        <f t="shared" si="3"/>
        <v/>
      </c>
      <c r="G23" s="60" t="str">
        <f t="shared" si="3"/>
        <v/>
      </c>
      <c r="H23" s="54" t="str">
        <f t="shared" si="3"/>
        <v/>
      </c>
      <c r="I23" s="60" t="str">
        <f t="shared" si="3"/>
        <v/>
      </c>
      <c r="J23" s="54" t="str">
        <f t="shared" si="3"/>
        <v/>
      </c>
      <c r="K23" s="60" t="str">
        <f t="shared" si="3"/>
        <v/>
      </c>
      <c r="L23" s="54" t="str">
        <f t="shared" si="3"/>
        <v/>
      </c>
      <c r="M23" s="60" t="str">
        <f t="shared" si="3"/>
        <v/>
      </c>
      <c r="N23" s="54" t="str">
        <f t="shared" si="3"/>
        <v/>
      </c>
      <c r="O23" s="60" t="str">
        <f t="shared" si="3"/>
        <v/>
      </c>
      <c r="P23" s="54" t="str">
        <f t="shared" si="3"/>
        <v/>
      </c>
      <c r="Q23" s="60" t="str">
        <f t="shared" si="3"/>
        <v/>
      </c>
      <c r="R23" s="54"/>
    </row>
    <row r="24" spans="1:18" x14ac:dyDescent="0.2">
      <c r="A24" s="46" t="s">
        <v>38</v>
      </c>
    </row>
    <row r="25" spans="1:18" x14ac:dyDescent="0.2">
      <c r="A25" s="46" t="s">
        <v>39</v>
      </c>
    </row>
  </sheetData>
  <mergeCells count="3">
    <mergeCell ref="A1:R1"/>
    <mergeCell ref="A2:R2"/>
    <mergeCell ref="A3:R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8" firstPageNumber="0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5"/>
  <sheetViews>
    <sheetView zoomScale="115" zoomScaleNormal="115" zoomScaleSheetLayoutView="100" workbookViewId="0">
      <pane ySplit="6" topLeftCell="A7" activePane="bottomLeft" state="frozen"/>
      <selection activeCell="S19" sqref="S19"/>
      <selection pane="bottomLeft" activeCell="H34" sqref="H34"/>
    </sheetView>
  </sheetViews>
  <sheetFormatPr baseColWidth="10" defaultRowHeight="12" x14ac:dyDescent="0.2"/>
  <cols>
    <col min="1" max="1" width="21.7109375" style="46" customWidth="1"/>
    <col min="2" max="2" width="7.42578125" style="46" customWidth="1"/>
    <col min="3" max="3" width="5.5703125" style="46" hidden="1" customWidth="1"/>
    <col min="4" max="4" width="9.28515625" style="46" customWidth="1"/>
    <col min="5" max="5" width="8.28515625" style="46" customWidth="1"/>
    <col min="6" max="6" width="7" style="46" customWidth="1"/>
    <col min="7" max="7" width="6.85546875" style="46" customWidth="1"/>
    <col min="8" max="8" width="6.7109375" style="46" customWidth="1"/>
    <col min="9" max="9" width="7.140625" style="46" customWidth="1"/>
    <col min="10" max="10" width="7.28515625" style="46" customWidth="1"/>
    <col min="11" max="11" width="7" style="46" customWidth="1"/>
    <col min="12" max="12" width="6.5703125" style="46" customWidth="1"/>
    <col min="13" max="13" width="6.85546875" style="46" customWidth="1"/>
    <col min="14" max="14" width="7.140625" style="46" customWidth="1"/>
    <col min="15" max="15" width="7" style="46" customWidth="1"/>
    <col min="16" max="16" width="6.85546875" style="46" customWidth="1"/>
    <col min="17" max="17" width="6.5703125" style="46" customWidth="1"/>
    <col min="18" max="18" width="6.7109375" style="46" customWidth="1"/>
    <col min="19" max="16384" width="11.42578125" style="46"/>
  </cols>
  <sheetData>
    <row r="1" spans="1:18" x14ac:dyDescent="0.2">
      <c r="A1" s="188" t="s">
        <v>52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</row>
    <row r="2" spans="1:18" x14ac:dyDescent="0.2">
      <c r="A2" s="191" t="s">
        <v>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92"/>
    </row>
    <row r="3" spans="1:18" ht="12.75" thickBot="1" x14ac:dyDescent="0.25">
      <c r="A3" s="193" t="s">
        <v>60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5"/>
    </row>
    <row r="5" spans="1:18" x14ac:dyDescent="0.2">
      <c r="A5" s="47" t="s">
        <v>0</v>
      </c>
      <c r="B5" s="47" t="s">
        <v>1</v>
      </c>
      <c r="C5" s="48" t="s">
        <v>15</v>
      </c>
      <c r="D5" s="49" t="s">
        <v>15</v>
      </c>
      <c r="E5" s="48" t="s">
        <v>36</v>
      </c>
      <c r="F5" s="48" t="s">
        <v>37</v>
      </c>
      <c r="G5" s="48" t="s">
        <v>15</v>
      </c>
      <c r="H5" s="48" t="s">
        <v>36</v>
      </c>
      <c r="I5" s="48" t="s">
        <v>37</v>
      </c>
      <c r="J5" s="48" t="s">
        <v>15</v>
      </c>
      <c r="K5" s="48" t="s">
        <v>36</v>
      </c>
      <c r="L5" s="48" t="s">
        <v>37</v>
      </c>
      <c r="M5" s="48" t="s">
        <v>15</v>
      </c>
      <c r="N5" s="48" t="s">
        <v>36</v>
      </c>
      <c r="O5" s="48" t="s">
        <v>37</v>
      </c>
      <c r="P5" s="48" t="s">
        <v>15</v>
      </c>
      <c r="Q5" s="48" t="s">
        <v>36</v>
      </c>
      <c r="R5" s="48" t="s">
        <v>2</v>
      </c>
    </row>
    <row r="6" spans="1:18" x14ac:dyDescent="0.2">
      <c r="A6" s="50"/>
      <c r="B6" s="47"/>
      <c r="C6" s="48">
        <v>2</v>
      </c>
      <c r="D6" s="51">
        <v>45565</v>
      </c>
      <c r="E6" s="48">
        <v>2</v>
      </c>
      <c r="F6" s="48">
        <v>4</v>
      </c>
      <c r="G6" s="48">
        <v>7</v>
      </c>
      <c r="H6" s="48">
        <v>9</v>
      </c>
      <c r="I6" s="48">
        <v>11</v>
      </c>
      <c r="J6" s="48">
        <v>14</v>
      </c>
      <c r="K6" s="48">
        <v>16</v>
      </c>
      <c r="L6" s="48">
        <v>18</v>
      </c>
      <c r="M6" s="48">
        <v>21</v>
      </c>
      <c r="N6" s="48">
        <v>23</v>
      </c>
      <c r="O6" s="48">
        <v>25</v>
      </c>
      <c r="P6" s="48">
        <v>28</v>
      </c>
      <c r="Q6" s="48">
        <v>30</v>
      </c>
      <c r="R6" s="48" t="s">
        <v>3</v>
      </c>
    </row>
    <row r="8" spans="1:18" ht="12.95" customHeight="1" x14ac:dyDescent="0.2">
      <c r="A8" s="167" t="s">
        <v>64</v>
      </c>
      <c r="B8" s="56" t="s">
        <v>4</v>
      </c>
      <c r="C8" s="56"/>
      <c r="D8" s="57"/>
      <c r="E8" s="57"/>
      <c r="F8" s="57"/>
      <c r="G8" s="56"/>
      <c r="H8" s="57"/>
      <c r="I8" s="56"/>
      <c r="J8" s="57"/>
      <c r="K8" s="56"/>
      <c r="L8" s="57"/>
      <c r="M8" s="56"/>
      <c r="N8" s="58"/>
      <c r="O8" s="59"/>
      <c r="P8" s="58"/>
      <c r="Q8" s="59"/>
      <c r="R8" s="55"/>
    </row>
    <row r="9" spans="1:18" ht="12.95" customHeight="1" x14ac:dyDescent="0.2">
      <c r="A9" s="167" t="s">
        <v>64</v>
      </c>
      <c r="B9" s="56" t="s">
        <v>6</v>
      </c>
      <c r="C9" s="56"/>
      <c r="D9" s="57"/>
      <c r="E9" s="57"/>
      <c r="F9" s="57"/>
      <c r="G9" s="56"/>
      <c r="H9" s="57"/>
      <c r="I9" s="56"/>
      <c r="J9" s="57"/>
      <c r="K9" s="56"/>
      <c r="L9" s="57"/>
      <c r="M9" s="56"/>
      <c r="N9" s="57"/>
      <c r="O9" s="56"/>
      <c r="P9" s="57"/>
      <c r="Q9" s="56"/>
      <c r="R9" s="53"/>
    </row>
    <row r="10" spans="1:18" ht="12.95" customHeight="1" thickBot="1" x14ac:dyDescent="0.25">
      <c r="A10" s="167" t="s">
        <v>64</v>
      </c>
      <c r="B10" s="56" t="s">
        <v>7</v>
      </c>
      <c r="C10" s="56"/>
      <c r="D10" s="57"/>
      <c r="E10" s="57"/>
      <c r="F10" s="57"/>
      <c r="G10" s="56"/>
      <c r="H10" s="57"/>
      <c r="I10" s="56"/>
      <c r="J10" s="57"/>
      <c r="K10" s="56"/>
      <c r="L10" s="57"/>
      <c r="M10" s="56"/>
      <c r="N10" s="57"/>
      <c r="O10" s="56"/>
      <c r="P10" s="57"/>
      <c r="Q10" s="56"/>
      <c r="R10" s="53"/>
    </row>
    <row r="11" spans="1:18" ht="12.95" customHeight="1" thickBot="1" x14ac:dyDescent="0.25">
      <c r="A11" s="167"/>
      <c r="B11" s="60"/>
      <c r="C11" s="60" t="s">
        <v>40</v>
      </c>
      <c r="D11" s="54" t="str">
        <f t="shared" ref="D11:Q11" si="0">IF(D8="","",IF(D8&gt;C8,"En alza", IF(D8&lt;C8, "En Baja", "Estable")))</f>
        <v/>
      </c>
      <c r="E11" s="54" t="str">
        <f t="shared" si="0"/>
        <v/>
      </c>
      <c r="F11" s="54" t="str">
        <f t="shared" si="0"/>
        <v/>
      </c>
      <c r="G11" s="60" t="str">
        <f t="shared" si="0"/>
        <v/>
      </c>
      <c r="H11" s="54" t="str">
        <f t="shared" si="0"/>
        <v/>
      </c>
      <c r="I11" s="60" t="str">
        <f t="shared" si="0"/>
        <v/>
      </c>
      <c r="J11" s="54" t="str">
        <f t="shared" si="0"/>
        <v/>
      </c>
      <c r="K11" s="60" t="str">
        <f t="shared" si="0"/>
        <v/>
      </c>
      <c r="L11" s="54" t="str">
        <f t="shared" si="0"/>
        <v/>
      </c>
      <c r="M11" s="60" t="str">
        <f t="shared" si="0"/>
        <v/>
      </c>
      <c r="N11" s="54" t="str">
        <f t="shared" si="0"/>
        <v/>
      </c>
      <c r="O11" s="60" t="str">
        <f t="shared" si="0"/>
        <v/>
      </c>
      <c r="P11" s="54" t="str">
        <f t="shared" si="0"/>
        <v/>
      </c>
      <c r="Q11" s="60" t="str">
        <f t="shared" si="0"/>
        <v/>
      </c>
      <c r="R11" s="82"/>
    </row>
    <row r="12" spans="1:18" ht="12.95" customHeight="1" x14ac:dyDescent="0.2">
      <c r="A12" s="167" t="s">
        <v>47</v>
      </c>
      <c r="B12" s="56" t="s">
        <v>4</v>
      </c>
      <c r="C12" s="56"/>
      <c r="D12" s="57"/>
      <c r="E12" s="57"/>
      <c r="F12" s="57"/>
      <c r="G12" s="56"/>
      <c r="H12" s="57"/>
      <c r="I12" s="56"/>
      <c r="J12" s="57"/>
      <c r="K12" s="56"/>
      <c r="L12" s="57"/>
      <c r="M12" s="56"/>
      <c r="N12" s="57"/>
      <c r="O12" s="56"/>
      <c r="P12" s="57"/>
      <c r="Q12" s="56"/>
      <c r="R12" s="53"/>
    </row>
    <row r="13" spans="1:18" ht="12.95" customHeight="1" x14ac:dyDescent="0.2">
      <c r="A13" s="167" t="s">
        <v>47</v>
      </c>
      <c r="B13" s="56" t="s">
        <v>6</v>
      </c>
      <c r="C13" s="56"/>
      <c r="D13" s="57"/>
      <c r="E13" s="57"/>
      <c r="F13" s="57"/>
      <c r="G13" s="56"/>
      <c r="H13" s="57"/>
      <c r="I13" s="56"/>
      <c r="J13" s="57"/>
      <c r="K13" s="56"/>
      <c r="L13" s="57"/>
      <c r="M13" s="56"/>
      <c r="N13" s="57"/>
      <c r="O13" s="56"/>
      <c r="P13" s="57"/>
      <c r="Q13" s="56"/>
      <c r="R13" s="53"/>
    </row>
    <row r="14" spans="1:18" ht="12.95" customHeight="1" thickBot="1" x14ac:dyDescent="0.25">
      <c r="A14" s="167" t="s">
        <v>47</v>
      </c>
      <c r="B14" s="56" t="s">
        <v>7</v>
      </c>
      <c r="C14" s="56"/>
      <c r="D14" s="57"/>
      <c r="E14" s="57"/>
      <c r="F14" s="57"/>
      <c r="G14" s="56"/>
      <c r="H14" s="57"/>
      <c r="I14" s="56"/>
      <c r="J14" s="57"/>
      <c r="K14" s="56"/>
      <c r="L14" s="57"/>
      <c r="M14" s="56"/>
      <c r="N14" s="57"/>
      <c r="O14" s="56"/>
      <c r="P14" s="57"/>
      <c r="Q14" s="56"/>
      <c r="R14" s="53"/>
    </row>
    <row r="15" spans="1:18" ht="12.95" customHeight="1" thickBot="1" x14ac:dyDescent="0.25">
      <c r="A15" s="167"/>
      <c r="B15" s="60"/>
      <c r="C15" s="60" t="s">
        <v>40</v>
      </c>
      <c r="D15" s="54" t="str">
        <f t="shared" ref="D15:Q15" si="1">IF(D12="","",IF(D12&gt;C12,"En alza", IF(D12&lt;C12, "En Baja", "Estable")))</f>
        <v/>
      </c>
      <c r="E15" s="54" t="str">
        <f t="shared" si="1"/>
        <v/>
      </c>
      <c r="F15" s="54" t="str">
        <f t="shared" si="1"/>
        <v/>
      </c>
      <c r="G15" s="60" t="str">
        <f t="shared" si="1"/>
        <v/>
      </c>
      <c r="H15" s="54" t="str">
        <f t="shared" si="1"/>
        <v/>
      </c>
      <c r="I15" s="60" t="str">
        <f t="shared" si="1"/>
        <v/>
      </c>
      <c r="J15" s="54" t="str">
        <f t="shared" si="1"/>
        <v/>
      </c>
      <c r="K15" s="60" t="str">
        <f t="shared" si="1"/>
        <v/>
      </c>
      <c r="L15" s="54" t="str">
        <f t="shared" si="1"/>
        <v/>
      </c>
      <c r="M15" s="60" t="str">
        <f t="shared" si="1"/>
        <v/>
      </c>
      <c r="N15" s="54" t="str">
        <f t="shared" si="1"/>
        <v/>
      </c>
      <c r="O15" s="60" t="str">
        <f t="shared" si="1"/>
        <v/>
      </c>
      <c r="P15" s="54" t="str">
        <f t="shared" si="1"/>
        <v/>
      </c>
      <c r="Q15" s="60" t="str">
        <f t="shared" si="1"/>
        <v/>
      </c>
      <c r="R15" s="82"/>
    </row>
    <row r="16" spans="1:18" ht="12.95" customHeight="1" x14ac:dyDescent="0.2">
      <c r="A16" s="167" t="s">
        <v>46</v>
      </c>
      <c r="B16" s="56" t="s">
        <v>4</v>
      </c>
      <c r="C16" s="56"/>
      <c r="D16" s="57"/>
      <c r="E16" s="57"/>
      <c r="F16" s="57"/>
      <c r="G16" s="56"/>
      <c r="H16" s="57"/>
      <c r="I16" s="56"/>
      <c r="J16" s="57"/>
      <c r="K16" s="56"/>
      <c r="L16" s="57"/>
      <c r="M16" s="56"/>
      <c r="N16" s="57"/>
      <c r="O16" s="56"/>
      <c r="P16" s="57"/>
      <c r="Q16" s="56"/>
      <c r="R16" s="53"/>
    </row>
    <row r="17" spans="1:18" ht="12.95" customHeight="1" x14ac:dyDescent="0.2">
      <c r="A17" s="167" t="s">
        <v>46</v>
      </c>
      <c r="B17" s="56" t="s">
        <v>6</v>
      </c>
      <c r="C17" s="56"/>
      <c r="D17" s="57"/>
      <c r="E17" s="57"/>
      <c r="F17" s="57"/>
      <c r="G17" s="56"/>
      <c r="H17" s="57"/>
      <c r="I17" s="56"/>
      <c r="J17" s="57"/>
      <c r="K17" s="56"/>
      <c r="L17" s="57"/>
      <c r="M17" s="56"/>
      <c r="N17" s="57"/>
      <c r="O17" s="56"/>
      <c r="P17" s="57"/>
      <c r="Q17" s="56"/>
      <c r="R17" s="53"/>
    </row>
    <row r="18" spans="1:18" ht="12.95" customHeight="1" thickBot="1" x14ac:dyDescent="0.25">
      <c r="A18" s="167" t="s">
        <v>46</v>
      </c>
      <c r="B18" s="56" t="s">
        <v>7</v>
      </c>
      <c r="C18" s="56"/>
      <c r="D18" s="57"/>
      <c r="E18" s="57"/>
      <c r="F18" s="57"/>
      <c r="G18" s="56"/>
      <c r="H18" s="57"/>
      <c r="I18" s="56"/>
      <c r="J18" s="57"/>
      <c r="K18" s="56"/>
      <c r="L18" s="57"/>
      <c r="M18" s="56"/>
      <c r="N18" s="57"/>
      <c r="O18" s="56"/>
      <c r="P18" s="57"/>
      <c r="Q18" s="56"/>
      <c r="R18" s="53"/>
    </row>
    <row r="19" spans="1:18" ht="12.95" customHeight="1" thickBot="1" x14ac:dyDescent="0.25">
      <c r="A19" s="167"/>
      <c r="B19" s="60"/>
      <c r="C19" s="60" t="s">
        <v>40</v>
      </c>
      <c r="D19" s="54" t="str">
        <f t="shared" ref="D19:Q19" si="2">IF(D16="","",IF(D16&gt;C16,"En alza", IF(D16&lt;C16, "En Baja", "Estable")))</f>
        <v/>
      </c>
      <c r="E19" s="54" t="str">
        <f t="shared" si="2"/>
        <v/>
      </c>
      <c r="F19" s="54" t="str">
        <f t="shared" si="2"/>
        <v/>
      </c>
      <c r="G19" s="60" t="str">
        <f t="shared" si="2"/>
        <v/>
      </c>
      <c r="H19" s="54" t="str">
        <f t="shared" si="2"/>
        <v/>
      </c>
      <c r="I19" s="60" t="str">
        <f t="shared" si="2"/>
        <v/>
      </c>
      <c r="J19" s="54" t="str">
        <f t="shared" si="2"/>
        <v/>
      </c>
      <c r="K19" s="60" t="str">
        <f t="shared" si="2"/>
        <v/>
      </c>
      <c r="L19" s="54" t="str">
        <f t="shared" si="2"/>
        <v/>
      </c>
      <c r="M19" s="60" t="str">
        <f t="shared" si="2"/>
        <v/>
      </c>
      <c r="N19" s="54" t="str">
        <f t="shared" si="2"/>
        <v/>
      </c>
      <c r="O19" s="60" t="str">
        <f t="shared" si="2"/>
        <v/>
      </c>
      <c r="P19" s="54" t="str">
        <f t="shared" si="2"/>
        <v/>
      </c>
      <c r="Q19" s="60" t="str">
        <f t="shared" si="2"/>
        <v/>
      </c>
      <c r="R19" s="82"/>
    </row>
    <row r="20" spans="1:18" ht="12.95" customHeight="1" x14ac:dyDescent="0.2">
      <c r="A20" s="167" t="s">
        <v>45</v>
      </c>
      <c r="B20" s="56" t="s">
        <v>4</v>
      </c>
      <c r="C20" s="56"/>
      <c r="D20" s="57"/>
      <c r="E20" s="57"/>
      <c r="F20" s="57"/>
      <c r="G20" s="56"/>
      <c r="H20" s="57"/>
      <c r="I20" s="56"/>
      <c r="J20" s="57"/>
      <c r="K20" s="56"/>
      <c r="L20" s="57"/>
      <c r="M20" s="56"/>
      <c r="N20" s="57"/>
      <c r="O20" s="56"/>
      <c r="P20" s="57"/>
      <c r="Q20" s="56"/>
      <c r="R20" s="53"/>
    </row>
    <row r="21" spans="1:18" ht="12.95" customHeight="1" x14ac:dyDescent="0.2">
      <c r="A21" s="167" t="s">
        <v>45</v>
      </c>
      <c r="B21" s="56" t="s">
        <v>6</v>
      </c>
      <c r="C21" s="56"/>
      <c r="D21" s="57"/>
      <c r="E21" s="57"/>
      <c r="F21" s="57"/>
      <c r="G21" s="56"/>
      <c r="H21" s="57"/>
      <c r="I21" s="56"/>
      <c r="J21" s="57"/>
      <c r="K21" s="56"/>
      <c r="L21" s="57"/>
      <c r="M21" s="56"/>
      <c r="N21" s="57"/>
      <c r="O21" s="56"/>
      <c r="P21" s="57"/>
      <c r="Q21" s="56"/>
      <c r="R21" s="53"/>
    </row>
    <row r="22" spans="1:18" ht="12.95" customHeight="1" thickBot="1" x14ac:dyDescent="0.25">
      <c r="A22" s="167" t="s">
        <v>45</v>
      </c>
      <c r="B22" s="56" t="s">
        <v>7</v>
      </c>
      <c r="C22" s="56"/>
      <c r="D22" s="57"/>
      <c r="E22" s="57"/>
      <c r="F22" s="61"/>
      <c r="G22" s="56"/>
      <c r="H22" s="57"/>
      <c r="I22" s="56"/>
      <c r="J22" s="57"/>
      <c r="K22" s="56"/>
      <c r="L22" s="57"/>
      <c r="M22" s="56"/>
      <c r="N22" s="57"/>
      <c r="O22" s="56"/>
      <c r="P22" s="57"/>
      <c r="Q22" s="56"/>
      <c r="R22" s="53"/>
    </row>
    <row r="23" spans="1:18" ht="12.95" customHeight="1" thickBot="1" x14ac:dyDescent="0.25">
      <c r="A23" s="54"/>
      <c r="B23" s="60"/>
      <c r="C23" s="60" t="s">
        <v>40</v>
      </c>
      <c r="D23" s="54" t="str">
        <f t="shared" ref="D23:Q23" si="3">IF(D20="","",IF(D20&gt;C20,"En alza", IF(D20&lt;C20, "En Baja", "Estable")))</f>
        <v/>
      </c>
      <c r="E23" s="54" t="str">
        <f t="shared" si="3"/>
        <v/>
      </c>
      <c r="F23" s="54" t="str">
        <f t="shared" si="3"/>
        <v/>
      </c>
      <c r="G23" s="60" t="str">
        <f t="shared" si="3"/>
        <v/>
      </c>
      <c r="H23" s="54" t="str">
        <f t="shared" si="3"/>
        <v/>
      </c>
      <c r="I23" s="60" t="str">
        <f t="shared" si="3"/>
        <v/>
      </c>
      <c r="J23" s="54" t="str">
        <f t="shared" si="3"/>
        <v/>
      </c>
      <c r="K23" s="60" t="str">
        <f t="shared" si="3"/>
        <v/>
      </c>
      <c r="L23" s="54" t="str">
        <f t="shared" si="3"/>
        <v/>
      </c>
      <c r="M23" s="60" t="str">
        <f t="shared" si="3"/>
        <v/>
      </c>
      <c r="N23" s="54" t="str">
        <f t="shared" si="3"/>
        <v/>
      </c>
      <c r="O23" s="60" t="str">
        <f t="shared" si="3"/>
        <v/>
      </c>
      <c r="P23" s="54" t="str">
        <f t="shared" si="3"/>
        <v/>
      </c>
      <c r="Q23" s="60" t="str">
        <f t="shared" si="3"/>
        <v/>
      </c>
      <c r="R23" s="54"/>
    </row>
    <row r="24" spans="1:18" x14ac:dyDescent="0.2">
      <c r="A24" s="46" t="s">
        <v>38</v>
      </c>
    </row>
    <row r="25" spans="1:18" x14ac:dyDescent="0.2">
      <c r="A25" s="46" t="s">
        <v>39</v>
      </c>
    </row>
  </sheetData>
  <mergeCells count="3">
    <mergeCell ref="A3:R3"/>
    <mergeCell ref="A1:R1"/>
    <mergeCell ref="A2:R2"/>
  </mergeCells>
  <phoneticPr fontId="2" type="noConversion"/>
  <printOptions verticalCentered="1"/>
  <pageMargins left="0.31496062992125984" right="0.31496062992125984" top="0" bottom="0" header="0" footer="0"/>
  <pageSetup paperSize="9" scale="75" firstPageNumber="0" fitToHeight="0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25"/>
  <sheetViews>
    <sheetView zoomScale="115" zoomScaleNormal="115" workbookViewId="0">
      <pane ySplit="6" topLeftCell="A7" activePane="bottomLeft" state="frozen"/>
      <selection activeCell="S19" sqref="S19"/>
      <selection pane="bottomLeft" activeCell="D9" sqref="D9"/>
    </sheetView>
  </sheetViews>
  <sheetFormatPr baseColWidth="10" defaultRowHeight="12" x14ac:dyDescent="0.2"/>
  <cols>
    <col min="1" max="1" width="21.28515625" style="46" customWidth="1"/>
    <col min="2" max="2" width="7.42578125" style="46" customWidth="1"/>
    <col min="3" max="3" width="5.5703125" style="46" hidden="1" customWidth="1"/>
    <col min="4" max="4" width="9.28515625" style="46" customWidth="1"/>
    <col min="5" max="5" width="8" style="46" customWidth="1"/>
    <col min="6" max="6" width="7" style="46" customWidth="1"/>
    <col min="7" max="7" width="6.85546875" style="46" customWidth="1"/>
    <col min="8" max="8" width="6.7109375" style="46" customWidth="1"/>
    <col min="9" max="9" width="7.140625" style="46" customWidth="1"/>
    <col min="10" max="10" width="7.28515625" style="46" customWidth="1"/>
    <col min="11" max="11" width="7" style="46" customWidth="1"/>
    <col min="12" max="12" width="6.5703125" style="46" customWidth="1"/>
    <col min="13" max="13" width="6.85546875" style="46" customWidth="1"/>
    <col min="14" max="14" width="7.140625" style="46" customWidth="1"/>
    <col min="15" max="15" width="7" style="46" customWidth="1"/>
    <col min="16" max="16" width="6.5703125" style="46" customWidth="1"/>
    <col min="17" max="17" width="6.5703125" style="46" hidden="1" customWidth="1"/>
    <col min="18" max="18" width="6.7109375" style="46" customWidth="1"/>
    <col min="19" max="16384" width="11.42578125" style="46"/>
  </cols>
  <sheetData>
    <row r="1" spans="1:18" x14ac:dyDescent="0.2">
      <c r="A1" s="188" t="s">
        <v>52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</row>
    <row r="2" spans="1:18" x14ac:dyDescent="0.2">
      <c r="A2" s="191" t="s">
        <v>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92"/>
    </row>
    <row r="3" spans="1:18" ht="12.75" thickBot="1" x14ac:dyDescent="0.25">
      <c r="A3" s="193" t="s">
        <v>61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5"/>
    </row>
    <row r="5" spans="1:18" x14ac:dyDescent="0.2">
      <c r="A5" s="47" t="s">
        <v>0</v>
      </c>
      <c r="B5" s="47" t="s">
        <v>1</v>
      </c>
      <c r="C5" s="48" t="s">
        <v>15</v>
      </c>
      <c r="D5" s="49" t="s">
        <v>36</v>
      </c>
      <c r="E5" s="48" t="s">
        <v>15</v>
      </c>
      <c r="F5" s="48" t="s">
        <v>36</v>
      </c>
      <c r="G5" s="48" t="s">
        <v>37</v>
      </c>
      <c r="H5" s="48" t="s">
        <v>15</v>
      </c>
      <c r="I5" s="48" t="s">
        <v>36</v>
      </c>
      <c r="J5" s="48" t="s">
        <v>37</v>
      </c>
      <c r="K5" s="48" t="s">
        <v>15</v>
      </c>
      <c r="L5" s="48" t="s">
        <v>36</v>
      </c>
      <c r="M5" s="48" t="s">
        <v>37</v>
      </c>
      <c r="N5" s="48" t="s">
        <v>15</v>
      </c>
      <c r="O5" s="48" t="s">
        <v>36</v>
      </c>
      <c r="P5" s="48" t="s">
        <v>37</v>
      </c>
      <c r="Q5" s="48" t="s">
        <v>37</v>
      </c>
      <c r="R5" s="48" t="s">
        <v>2</v>
      </c>
    </row>
    <row r="6" spans="1:18" x14ac:dyDescent="0.2">
      <c r="A6" s="50"/>
      <c r="B6" s="47"/>
      <c r="C6" s="48">
        <v>2</v>
      </c>
      <c r="D6" s="51">
        <v>45595</v>
      </c>
      <c r="E6" s="48">
        <v>4</v>
      </c>
      <c r="F6" s="48">
        <v>6</v>
      </c>
      <c r="G6" s="48">
        <v>8</v>
      </c>
      <c r="H6" s="48">
        <v>11</v>
      </c>
      <c r="I6" s="48">
        <v>13</v>
      </c>
      <c r="J6" s="48">
        <v>15</v>
      </c>
      <c r="K6" s="48">
        <v>18</v>
      </c>
      <c r="L6" s="48">
        <v>20</v>
      </c>
      <c r="M6" s="48">
        <v>22</v>
      </c>
      <c r="N6" s="48">
        <v>25</v>
      </c>
      <c r="O6" s="48">
        <v>27</v>
      </c>
      <c r="P6" s="48">
        <v>29</v>
      </c>
      <c r="Q6" s="48">
        <v>31</v>
      </c>
      <c r="R6" s="48" t="s">
        <v>3</v>
      </c>
    </row>
    <row r="8" spans="1:18" ht="12.95" customHeight="1" x14ac:dyDescent="0.2">
      <c r="A8" s="167" t="s">
        <v>64</v>
      </c>
      <c r="B8" s="56" t="s">
        <v>4</v>
      </c>
      <c r="C8" s="56"/>
      <c r="D8" s="57"/>
      <c r="E8" s="56"/>
      <c r="F8" s="57"/>
      <c r="G8" s="56"/>
      <c r="H8" s="57"/>
      <c r="I8" s="56"/>
      <c r="J8" s="57"/>
      <c r="K8" s="56"/>
      <c r="L8" s="57"/>
      <c r="M8" s="56"/>
      <c r="N8" s="58"/>
      <c r="O8" s="59"/>
      <c r="P8" s="58"/>
      <c r="Q8" s="59"/>
      <c r="R8" s="55" t="str">
        <f>IF(+SUM(C8:Q8)=0,"",+AVERAGE(C8:Q8))</f>
        <v/>
      </c>
    </row>
    <row r="9" spans="1:18" ht="12.95" customHeight="1" x14ac:dyDescent="0.2">
      <c r="A9" s="167" t="s">
        <v>64</v>
      </c>
      <c r="B9" s="56" t="s">
        <v>6</v>
      </c>
      <c r="C9" s="56"/>
      <c r="D9" s="57"/>
      <c r="E9" s="56"/>
      <c r="F9" s="57"/>
      <c r="G9" s="56"/>
      <c r="H9" s="57"/>
      <c r="I9" s="56"/>
      <c r="J9" s="57"/>
      <c r="K9" s="56"/>
      <c r="L9" s="57"/>
      <c r="M9" s="56"/>
      <c r="N9" s="57"/>
      <c r="O9" s="56"/>
      <c r="P9" s="57"/>
      <c r="Q9" s="56"/>
      <c r="R9" s="53" t="str">
        <f>IF(+SUM(C9:Q9)=0,"",+AVERAGE(C9:Q9))</f>
        <v/>
      </c>
    </row>
    <row r="10" spans="1:18" ht="12.95" customHeight="1" thickBot="1" x14ac:dyDescent="0.25">
      <c r="A10" s="167" t="s">
        <v>64</v>
      </c>
      <c r="B10" s="56" t="s">
        <v>7</v>
      </c>
      <c r="C10" s="56"/>
      <c r="D10" s="57"/>
      <c r="E10" s="56"/>
      <c r="F10" s="57"/>
      <c r="G10" s="56"/>
      <c r="H10" s="57"/>
      <c r="I10" s="56"/>
      <c r="J10" s="57"/>
      <c r="K10" s="56"/>
      <c r="L10" s="57"/>
      <c r="M10" s="56"/>
      <c r="N10" s="57"/>
      <c r="O10" s="56"/>
      <c r="P10" s="57"/>
      <c r="Q10" s="56"/>
      <c r="R10" s="53" t="str">
        <f>IF(+SUM(C10:Q10)=0,"",+AVERAGE(C10:Q10))</f>
        <v/>
      </c>
    </row>
    <row r="11" spans="1:18" ht="12.95" customHeight="1" thickBot="1" x14ac:dyDescent="0.25">
      <c r="A11" s="167"/>
      <c r="B11" s="60"/>
      <c r="C11" s="60" t="s">
        <v>40</v>
      </c>
      <c r="D11" s="54" t="str">
        <f t="shared" ref="D11:P11" si="0">IF(D8="","",IF(D8&gt;C8,"En alza", IF(D8&lt;C8, "En Baja", "Estable")))</f>
        <v/>
      </c>
      <c r="E11" s="60" t="str">
        <f t="shared" si="0"/>
        <v/>
      </c>
      <c r="F11" s="54" t="str">
        <f t="shared" si="0"/>
        <v/>
      </c>
      <c r="G11" s="60" t="str">
        <f t="shared" si="0"/>
        <v/>
      </c>
      <c r="H11" s="54" t="str">
        <f t="shared" si="0"/>
        <v/>
      </c>
      <c r="I11" s="60" t="str">
        <f t="shared" si="0"/>
        <v/>
      </c>
      <c r="J11" s="54" t="str">
        <f t="shared" si="0"/>
        <v/>
      </c>
      <c r="K11" s="60" t="str">
        <f t="shared" si="0"/>
        <v/>
      </c>
      <c r="L11" s="54" t="str">
        <f t="shared" si="0"/>
        <v/>
      </c>
      <c r="M11" s="60" t="str">
        <f t="shared" si="0"/>
        <v/>
      </c>
      <c r="N11" s="54" t="str">
        <f t="shared" si="0"/>
        <v/>
      </c>
      <c r="O11" s="60" t="str">
        <f t="shared" si="0"/>
        <v/>
      </c>
      <c r="P11" s="54" t="str">
        <f t="shared" si="0"/>
        <v/>
      </c>
      <c r="Q11" s="60" t="str">
        <f t="shared" ref="Q11" si="1">IF(Q8="","",IF(Q8&gt;P8,"En alza", IF(Q8&lt;P8, "En Baja", "Estable")))</f>
        <v/>
      </c>
      <c r="R11" s="82"/>
    </row>
    <row r="12" spans="1:18" ht="12.95" customHeight="1" x14ac:dyDescent="0.2">
      <c r="A12" s="167" t="s">
        <v>47</v>
      </c>
      <c r="B12" s="56" t="s">
        <v>4</v>
      </c>
      <c r="C12" s="56"/>
      <c r="D12" s="57"/>
      <c r="E12" s="56"/>
      <c r="F12" s="57"/>
      <c r="G12" s="56"/>
      <c r="H12" s="57"/>
      <c r="I12" s="56"/>
      <c r="J12" s="57"/>
      <c r="K12" s="56"/>
      <c r="L12" s="57"/>
      <c r="M12" s="56"/>
      <c r="N12" s="57"/>
      <c r="O12" s="56"/>
      <c r="P12" s="57"/>
      <c r="Q12" s="56"/>
      <c r="R12" s="53" t="str">
        <f>IF(+SUM(C12:Q12)=0,"",+AVERAGE(C12:Q12))</f>
        <v/>
      </c>
    </row>
    <row r="13" spans="1:18" ht="12.95" customHeight="1" x14ac:dyDescent="0.2">
      <c r="A13" s="167" t="s">
        <v>47</v>
      </c>
      <c r="B13" s="56" t="s">
        <v>6</v>
      </c>
      <c r="C13" s="56"/>
      <c r="D13" s="57"/>
      <c r="E13" s="56"/>
      <c r="F13" s="57"/>
      <c r="G13" s="56"/>
      <c r="H13" s="57"/>
      <c r="I13" s="56"/>
      <c r="J13" s="57"/>
      <c r="K13" s="56"/>
      <c r="L13" s="57"/>
      <c r="M13" s="56"/>
      <c r="N13" s="57"/>
      <c r="O13" s="56"/>
      <c r="P13" s="57"/>
      <c r="Q13" s="56"/>
      <c r="R13" s="53" t="str">
        <f>IF(+SUM(C13:Q13)=0,"",+AVERAGE(C13:Q13))</f>
        <v/>
      </c>
    </row>
    <row r="14" spans="1:18" ht="12.95" customHeight="1" thickBot="1" x14ac:dyDescent="0.25">
      <c r="A14" s="167" t="s">
        <v>47</v>
      </c>
      <c r="B14" s="56" t="s">
        <v>7</v>
      </c>
      <c r="C14" s="56"/>
      <c r="D14" s="57"/>
      <c r="E14" s="56"/>
      <c r="F14" s="57"/>
      <c r="G14" s="56"/>
      <c r="H14" s="57"/>
      <c r="I14" s="56"/>
      <c r="J14" s="57"/>
      <c r="K14" s="56"/>
      <c r="L14" s="57"/>
      <c r="M14" s="56"/>
      <c r="N14" s="57"/>
      <c r="O14" s="56"/>
      <c r="P14" s="57"/>
      <c r="Q14" s="56"/>
      <c r="R14" s="53" t="str">
        <f>IF(+SUM(C14:Q14)=0,"",+AVERAGE(C14:Q14))</f>
        <v/>
      </c>
    </row>
    <row r="15" spans="1:18" ht="12.95" customHeight="1" thickBot="1" x14ac:dyDescent="0.25">
      <c r="A15" s="167"/>
      <c r="B15" s="60"/>
      <c r="C15" s="60" t="s">
        <v>40</v>
      </c>
      <c r="D15" s="54" t="str">
        <f t="shared" ref="D15:P15" si="2">IF(D12="","",IF(D12&gt;C12,"En alza", IF(D12&lt;C12, "En Baja", "Estable")))</f>
        <v/>
      </c>
      <c r="E15" s="60" t="str">
        <f t="shared" si="2"/>
        <v/>
      </c>
      <c r="F15" s="54" t="str">
        <f t="shared" si="2"/>
        <v/>
      </c>
      <c r="G15" s="60" t="str">
        <f t="shared" si="2"/>
        <v/>
      </c>
      <c r="H15" s="54" t="str">
        <f t="shared" si="2"/>
        <v/>
      </c>
      <c r="I15" s="60" t="str">
        <f t="shared" si="2"/>
        <v/>
      </c>
      <c r="J15" s="54" t="str">
        <f t="shared" si="2"/>
        <v/>
      </c>
      <c r="K15" s="60" t="str">
        <f t="shared" si="2"/>
        <v/>
      </c>
      <c r="L15" s="54" t="str">
        <f t="shared" si="2"/>
        <v/>
      </c>
      <c r="M15" s="60" t="str">
        <f t="shared" si="2"/>
        <v/>
      </c>
      <c r="N15" s="54" t="str">
        <f t="shared" si="2"/>
        <v/>
      </c>
      <c r="O15" s="60" t="str">
        <f t="shared" si="2"/>
        <v/>
      </c>
      <c r="P15" s="54" t="str">
        <f t="shared" si="2"/>
        <v/>
      </c>
      <c r="Q15" s="60" t="str">
        <f t="shared" ref="Q15" si="3">IF(Q12="","",IF(Q12&gt;P12,"En alza", IF(Q12&lt;P12, "En Baja", "Estable")))</f>
        <v/>
      </c>
      <c r="R15" s="82"/>
    </row>
    <row r="16" spans="1:18" ht="12.95" customHeight="1" x14ac:dyDescent="0.2">
      <c r="A16" s="167" t="s">
        <v>46</v>
      </c>
      <c r="B16" s="56" t="s">
        <v>4</v>
      </c>
      <c r="C16" s="56"/>
      <c r="D16" s="57"/>
      <c r="E16" s="56"/>
      <c r="F16" s="57"/>
      <c r="G16" s="56"/>
      <c r="H16" s="57"/>
      <c r="I16" s="56"/>
      <c r="J16" s="57"/>
      <c r="K16" s="56"/>
      <c r="L16" s="57"/>
      <c r="M16" s="56"/>
      <c r="N16" s="57"/>
      <c r="O16" s="56"/>
      <c r="P16" s="57"/>
      <c r="Q16" s="56"/>
      <c r="R16" s="53" t="str">
        <f>IF(+SUM(C16:Q16)=0,"",+AVERAGE(C16:Q16))</f>
        <v/>
      </c>
    </row>
    <row r="17" spans="1:18" ht="12.95" customHeight="1" x14ac:dyDescent="0.2">
      <c r="A17" s="167" t="s">
        <v>46</v>
      </c>
      <c r="B17" s="56" t="s">
        <v>6</v>
      </c>
      <c r="C17" s="56"/>
      <c r="D17" s="57"/>
      <c r="E17" s="56"/>
      <c r="F17" s="57"/>
      <c r="G17" s="56"/>
      <c r="H17" s="57"/>
      <c r="I17" s="56"/>
      <c r="J17" s="57"/>
      <c r="K17" s="56"/>
      <c r="L17" s="57"/>
      <c r="M17" s="56"/>
      <c r="N17" s="57"/>
      <c r="O17" s="56"/>
      <c r="P17" s="57"/>
      <c r="Q17" s="56"/>
      <c r="R17" s="53" t="str">
        <f>IF(+SUM(C17:Q17)=0,"",+AVERAGE(C17:Q17))</f>
        <v/>
      </c>
    </row>
    <row r="18" spans="1:18" ht="12.95" customHeight="1" thickBot="1" x14ac:dyDescent="0.25">
      <c r="A18" s="167" t="s">
        <v>46</v>
      </c>
      <c r="B18" s="56" t="s">
        <v>7</v>
      </c>
      <c r="C18" s="56"/>
      <c r="D18" s="57"/>
      <c r="E18" s="56"/>
      <c r="F18" s="57"/>
      <c r="G18" s="56"/>
      <c r="H18" s="57"/>
      <c r="I18" s="56"/>
      <c r="J18" s="57"/>
      <c r="K18" s="56"/>
      <c r="L18" s="57"/>
      <c r="M18" s="56"/>
      <c r="N18" s="57"/>
      <c r="O18" s="56"/>
      <c r="P18" s="57"/>
      <c r="Q18" s="56"/>
      <c r="R18" s="53" t="str">
        <f>IF(+SUM(C18:Q18)=0,"",+AVERAGE(C18:Q18))</f>
        <v/>
      </c>
    </row>
    <row r="19" spans="1:18" ht="12.95" customHeight="1" thickBot="1" x14ac:dyDescent="0.25">
      <c r="A19" s="167"/>
      <c r="B19" s="60"/>
      <c r="C19" s="60" t="s">
        <v>40</v>
      </c>
      <c r="D19" s="54" t="str">
        <f t="shared" ref="D19:P19" si="4">IF(D16="","",IF(D16&gt;C16,"En alza", IF(D16&lt;C16, "En Baja", "Estable")))</f>
        <v/>
      </c>
      <c r="E19" s="60" t="str">
        <f t="shared" si="4"/>
        <v/>
      </c>
      <c r="F19" s="54" t="str">
        <f t="shared" si="4"/>
        <v/>
      </c>
      <c r="G19" s="60" t="str">
        <f t="shared" si="4"/>
        <v/>
      </c>
      <c r="H19" s="54" t="str">
        <f t="shared" si="4"/>
        <v/>
      </c>
      <c r="I19" s="60" t="str">
        <f t="shared" si="4"/>
        <v/>
      </c>
      <c r="J19" s="54" t="str">
        <f t="shared" si="4"/>
        <v/>
      </c>
      <c r="K19" s="60" t="str">
        <f t="shared" si="4"/>
        <v/>
      </c>
      <c r="L19" s="54" t="str">
        <f t="shared" si="4"/>
        <v/>
      </c>
      <c r="M19" s="60" t="str">
        <f t="shared" si="4"/>
        <v/>
      </c>
      <c r="N19" s="54" t="str">
        <f t="shared" si="4"/>
        <v/>
      </c>
      <c r="O19" s="60" t="str">
        <f t="shared" si="4"/>
        <v/>
      </c>
      <c r="P19" s="54" t="str">
        <f t="shared" si="4"/>
        <v/>
      </c>
      <c r="Q19" s="60" t="str">
        <f t="shared" ref="Q19" si="5">IF(Q16="","",IF(Q16&gt;P16,"En alza", IF(Q16&lt;P16, "En Baja", "Estable")))</f>
        <v/>
      </c>
      <c r="R19" s="82"/>
    </row>
    <row r="20" spans="1:18" ht="12.95" customHeight="1" x14ac:dyDescent="0.2">
      <c r="A20" s="167" t="s">
        <v>45</v>
      </c>
      <c r="B20" s="56" t="s">
        <v>4</v>
      </c>
      <c r="C20" s="56"/>
      <c r="D20" s="57"/>
      <c r="E20" s="56"/>
      <c r="F20" s="57"/>
      <c r="G20" s="56"/>
      <c r="H20" s="57"/>
      <c r="I20" s="56"/>
      <c r="J20" s="57"/>
      <c r="K20" s="56"/>
      <c r="L20" s="57"/>
      <c r="M20" s="56"/>
      <c r="N20" s="57"/>
      <c r="O20" s="56"/>
      <c r="P20" s="57"/>
      <c r="Q20" s="56"/>
      <c r="R20" s="53" t="str">
        <f>IF(+SUM(C20:Q20)=0,"",+AVERAGE(C20:Q20))</f>
        <v/>
      </c>
    </row>
    <row r="21" spans="1:18" ht="12.95" customHeight="1" x14ac:dyDescent="0.2">
      <c r="A21" s="167" t="s">
        <v>45</v>
      </c>
      <c r="B21" s="56" t="s">
        <v>6</v>
      </c>
      <c r="C21" s="56"/>
      <c r="D21" s="57"/>
      <c r="E21" s="56"/>
      <c r="F21" s="57"/>
      <c r="G21" s="56"/>
      <c r="H21" s="57"/>
      <c r="I21" s="56"/>
      <c r="J21" s="57"/>
      <c r="K21" s="56"/>
      <c r="L21" s="57"/>
      <c r="M21" s="56"/>
      <c r="N21" s="57"/>
      <c r="O21" s="56"/>
      <c r="P21" s="57"/>
      <c r="Q21" s="56"/>
      <c r="R21" s="53" t="str">
        <f>IF(+SUM(C21:Q21)=0,"",+AVERAGE(C21:Q21))</f>
        <v/>
      </c>
    </row>
    <row r="22" spans="1:18" ht="12.95" customHeight="1" thickBot="1" x14ac:dyDescent="0.25">
      <c r="A22" s="167" t="s">
        <v>45</v>
      </c>
      <c r="B22" s="56" t="s">
        <v>7</v>
      </c>
      <c r="C22" s="56"/>
      <c r="D22" s="57"/>
      <c r="E22" s="56"/>
      <c r="F22" s="61"/>
      <c r="G22" s="56"/>
      <c r="H22" s="57"/>
      <c r="I22" s="56"/>
      <c r="J22" s="57"/>
      <c r="K22" s="56"/>
      <c r="L22" s="57"/>
      <c r="M22" s="56"/>
      <c r="N22" s="57"/>
      <c r="O22" s="56"/>
      <c r="P22" s="57"/>
      <c r="Q22" s="56"/>
      <c r="R22" s="53" t="str">
        <f>IF(+SUM(C22:Q22)=0,"",+AVERAGE(C22:Q22))</f>
        <v/>
      </c>
    </row>
    <row r="23" spans="1:18" ht="12.95" customHeight="1" thickBot="1" x14ac:dyDescent="0.25">
      <c r="A23" s="54"/>
      <c r="B23" s="60"/>
      <c r="C23" s="60" t="s">
        <v>40</v>
      </c>
      <c r="D23" s="54" t="str">
        <f t="shared" ref="D23:P23" si="6">IF(D20="","",IF(D20&gt;C20,"En alza", IF(D20&lt;C20, "En Baja", "Estable")))</f>
        <v/>
      </c>
      <c r="E23" s="60" t="str">
        <f t="shared" si="6"/>
        <v/>
      </c>
      <c r="F23" s="54" t="str">
        <f t="shared" si="6"/>
        <v/>
      </c>
      <c r="G23" s="60" t="str">
        <f t="shared" si="6"/>
        <v/>
      </c>
      <c r="H23" s="54" t="str">
        <f t="shared" si="6"/>
        <v/>
      </c>
      <c r="I23" s="60" t="str">
        <f t="shared" si="6"/>
        <v/>
      </c>
      <c r="J23" s="54" t="str">
        <f t="shared" si="6"/>
        <v/>
      </c>
      <c r="K23" s="60" t="str">
        <f t="shared" si="6"/>
        <v/>
      </c>
      <c r="L23" s="54" t="str">
        <f t="shared" si="6"/>
        <v/>
      </c>
      <c r="M23" s="60" t="str">
        <f t="shared" si="6"/>
        <v/>
      </c>
      <c r="N23" s="54" t="str">
        <f t="shared" si="6"/>
        <v/>
      </c>
      <c r="O23" s="60" t="str">
        <f t="shared" si="6"/>
        <v/>
      </c>
      <c r="P23" s="54" t="str">
        <f t="shared" si="6"/>
        <v/>
      </c>
      <c r="Q23" s="60" t="str">
        <f t="shared" ref="Q23" si="7">IF(Q20="","",IF(Q20&gt;P20,"En alza", IF(Q20&lt;P20, "En Baja", "Estable")))</f>
        <v/>
      </c>
      <c r="R23" s="54"/>
    </row>
    <row r="24" spans="1:18" x14ac:dyDescent="0.2">
      <c r="A24" s="46" t="s">
        <v>38</v>
      </c>
    </row>
    <row r="25" spans="1:18" x14ac:dyDescent="0.2">
      <c r="A25" s="46" t="s">
        <v>39</v>
      </c>
    </row>
  </sheetData>
  <mergeCells count="3">
    <mergeCell ref="A1:R1"/>
    <mergeCell ref="A2:R2"/>
    <mergeCell ref="A3:R3"/>
  </mergeCells>
  <phoneticPr fontId="2" type="noConversion"/>
  <printOptions verticalCentered="1"/>
  <pageMargins left="0" right="0" top="0" bottom="0" header="0.11811023622047245" footer="0.11811023622047245"/>
  <pageSetup paperSize="9" scale="75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8"/>
  <sheetViews>
    <sheetView zoomScale="115" zoomScaleNormal="115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C23" sqref="C23"/>
    </sheetView>
  </sheetViews>
  <sheetFormatPr baseColWidth="10" defaultRowHeight="12" x14ac:dyDescent="0.2"/>
  <cols>
    <col min="1" max="1" width="19.28515625" style="46" customWidth="1"/>
    <col min="2" max="2" width="9.85546875" style="46" customWidth="1"/>
    <col min="3" max="4" width="7.7109375" style="46" customWidth="1"/>
    <col min="5" max="5" width="7" style="46" customWidth="1"/>
    <col min="6" max="8" width="7.5703125" style="46" customWidth="1"/>
    <col min="9" max="10" width="7.42578125" style="46" customWidth="1"/>
    <col min="11" max="11" width="7.85546875" style="46" customWidth="1"/>
    <col min="12" max="12" width="7.140625" style="46" customWidth="1"/>
    <col min="13" max="13" width="7.5703125" style="46" customWidth="1"/>
    <col min="14" max="14" width="7.42578125" style="46" customWidth="1"/>
    <col min="15" max="16" width="7.140625" style="46" customWidth="1"/>
    <col min="17" max="17" width="0.140625" style="46" customWidth="1"/>
    <col min="18" max="18" width="7.140625" style="46" customWidth="1"/>
    <col min="19" max="19" width="11.42578125" style="46"/>
    <col min="20" max="20" width="17.42578125" style="46" customWidth="1"/>
    <col min="21" max="21" width="18.28515625" style="46" customWidth="1"/>
    <col min="22" max="22" width="4.42578125" style="46" customWidth="1"/>
    <col min="23" max="23" width="9" style="46" customWidth="1"/>
    <col min="24" max="24" width="6.42578125" style="46" customWidth="1"/>
    <col min="25" max="25" width="6.28515625" style="46" customWidth="1"/>
    <col min="26" max="26" width="7.140625" style="46" customWidth="1"/>
    <col min="27" max="27" width="9.42578125" style="46" customWidth="1"/>
    <col min="28" max="28" width="6.42578125" style="46" customWidth="1"/>
    <col min="29" max="29" width="5.140625" style="46" customWidth="1"/>
    <col min="30" max="30" width="6.28515625" style="46" customWidth="1"/>
    <col min="31" max="31" width="5.42578125" style="46" customWidth="1"/>
    <col min="32" max="16384" width="11.42578125" style="46"/>
  </cols>
  <sheetData>
    <row r="1" spans="1:18" x14ac:dyDescent="0.2">
      <c r="A1" s="179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1"/>
    </row>
    <row r="2" spans="1:18" x14ac:dyDescent="0.2">
      <c r="A2" s="182" t="s">
        <v>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4"/>
    </row>
    <row r="3" spans="1:18" ht="15" customHeight="1" x14ac:dyDescent="0.2">
      <c r="A3" s="185" t="s">
        <v>50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7"/>
    </row>
    <row r="4" spans="1:18" ht="7.5" customHeight="1" thickBot="1" x14ac:dyDescent="0.25">
      <c r="A4" s="62"/>
      <c r="B4" s="62"/>
      <c r="C4" s="62"/>
      <c r="D4" s="62"/>
      <c r="E4" s="62"/>
      <c r="F4" s="63"/>
      <c r="G4" s="63"/>
      <c r="H4" s="64"/>
      <c r="I4" s="64"/>
      <c r="J4" s="64"/>
      <c r="K4" s="64"/>
      <c r="L4" s="64"/>
      <c r="M4" s="62"/>
      <c r="N4" s="62"/>
      <c r="O4" s="62"/>
      <c r="P4" s="62"/>
      <c r="Q4" s="62"/>
      <c r="R4" s="62"/>
    </row>
    <row r="5" spans="1:18" ht="12.75" thickBot="1" x14ac:dyDescent="0.25">
      <c r="A5" s="65" t="s">
        <v>0</v>
      </c>
      <c r="B5" s="66" t="s">
        <v>1</v>
      </c>
      <c r="C5" s="67" t="s">
        <v>15</v>
      </c>
      <c r="D5" s="68" t="s">
        <v>37</v>
      </c>
      <c r="E5" s="68" t="s">
        <v>15</v>
      </c>
      <c r="F5" s="68" t="s">
        <v>36</v>
      </c>
      <c r="G5" s="68" t="s">
        <v>37</v>
      </c>
      <c r="H5" s="68" t="s">
        <v>15</v>
      </c>
      <c r="I5" s="68" t="s">
        <v>36</v>
      </c>
      <c r="J5" s="68" t="s">
        <v>37</v>
      </c>
      <c r="K5" s="68" t="s">
        <v>15</v>
      </c>
      <c r="L5" s="68" t="s">
        <v>36</v>
      </c>
      <c r="M5" s="68" t="s">
        <v>37</v>
      </c>
      <c r="N5" s="68" t="s">
        <v>15</v>
      </c>
      <c r="O5" s="68" t="s">
        <v>36</v>
      </c>
      <c r="P5" s="68" t="s">
        <v>37</v>
      </c>
      <c r="Q5" s="68"/>
      <c r="R5" s="69" t="s">
        <v>2</v>
      </c>
    </row>
    <row r="6" spans="1:18" ht="15.75" customHeight="1" thickBot="1" x14ac:dyDescent="0.25">
      <c r="A6" s="70"/>
      <c r="B6" s="71"/>
      <c r="C6" s="67" t="s">
        <v>51</v>
      </c>
      <c r="D6" s="72">
        <v>3</v>
      </c>
      <c r="E6" s="72">
        <v>6</v>
      </c>
      <c r="F6" s="72">
        <v>8</v>
      </c>
      <c r="G6" s="72">
        <v>10</v>
      </c>
      <c r="H6" s="72">
        <v>13</v>
      </c>
      <c r="I6" s="72">
        <v>15</v>
      </c>
      <c r="J6" s="72">
        <v>17</v>
      </c>
      <c r="K6" s="72">
        <v>20</v>
      </c>
      <c r="L6" s="72">
        <v>22</v>
      </c>
      <c r="M6" s="72">
        <v>24</v>
      </c>
      <c r="N6" s="72">
        <v>27</v>
      </c>
      <c r="O6" s="72">
        <v>29</v>
      </c>
      <c r="P6" s="72">
        <v>31</v>
      </c>
      <c r="Q6" s="72"/>
      <c r="R6" s="73" t="s">
        <v>3</v>
      </c>
    </row>
    <row r="8" spans="1:18" ht="17.25" customHeight="1" x14ac:dyDescent="0.2">
      <c r="A8" s="76" t="s">
        <v>64</v>
      </c>
      <c r="B8" s="76" t="s">
        <v>4</v>
      </c>
      <c r="C8" s="76">
        <v>1.8</v>
      </c>
      <c r="D8" s="76">
        <v>1.8</v>
      </c>
      <c r="E8" s="76">
        <v>1.8</v>
      </c>
      <c r="F8" s="76">
        <v>1.8</v>
      </c>
      <c r="G8" s="76">
        <v>2.2000000000000002</v>
      </c>
      <c r="H8" s="76">
        <v>1.8</v>
      </c>
      <c r="I8" s="76">
        <v>1.9</v>
      </c>
      <c r="J8" s="76">
        <v>1.4</v>
      </c>
      <c r="K8" s="76">
        <v>1.6</v>
      </c>
      <c r="L8" s="76">
        <v>2</v>
      </c>
      <c r="M8" s="76">
        <v>2.2000000000000002</v>
      </c>
      <c r="N8" s="76">
        <v>2.2000000000000002</v>
      </c>
      <c r="O8" s="76">
        <v>2</v>
      </c>
      <c r="P8" s="76">
        <v>2</v>
      </c>
      <c r="Q8" s="148"/>
      <c r="R8" s="149">
        <f t="shared" ref="R8:R23" si="0">IF(SUM(C8:P8)=0,"",+AVERAGE(C8:P8))</f>
        <v>1.8928571428571428</v>
      </c>
    </row>
    <row r="9" spans="1:18" ht="17.25" customHeight="1" x14ac:dyDescent="0.2">
      <c r="A9" s="76" t="s">
        <v>64</v>
      </c>
      <c r="B9" s="76" t="s">
        <v>6</v>
      </c>
      <c r="C9" s="76">
        <v>1.5</v>
      </c>
      <c r="D9" s="76">
        <v>1.5</v>
      </c>
      <c r="E9" s="76">
        <v>1.5</v>
      </c>
      <c r="F9" s="76">
        <v>1.5</v>
      </c>
      <c r="G9" s="77">
        <v>1.9</v>
      </c>
      <c r="H9" s="76">
        <v>1.5</v>
      </c>
      <c r="I9" s="76">
        <v>1.6</v>
      </c>
      <c r="J9" s="76">
        <v>1.1000000000000001</v>
      </c>
      <c r="K9" s="76">
        <v>1.3</v>
      </c>
      <c r="L9" s="76">
        <v>1.7</v>
      </c>
      <c r="M9" s="76">
        <v>1.9</v>
      </c>
      <c r="N9" s="76">
        <v>1.9</v>
      </c>
      <c r="O9" s="76">
        <v>1.7</v>
      </c>
      <c r="P9" s="76">
        <v>1.7</v>
      </c>
      <c r="Q9" s="148"/>
      <c r="R9" s="149">
        <f t="shared" si="0"/>
        <v>1.5928571428571427</v>
      </c>
    </row>
    <row r="10" spans="1:18" ht="16.5" customHeight="1" x14ac:dyDescent="0.2">
      <c r="A10" s="76" t="s">
        <v>64</v>
      </c>
      <c r="B10" s="76" t="s">
        <v>7</v>
      </c>
      <c r="C10" s="76">
        <v>1.2</v>
      </c>
      <c r="D10" s="76">
        <v>1.2</v>
      </c>
      <c r="E10" s="76">
        <v>1.2</v>
      </c>
      <c r="F10" s="76">
        <v>1.2</v>
      </c>
      <c r="G10" s="76">
        <v>1.6</v>
      </c>
      <c r="H10" s="76">
        <v>1.2</v>
      </c>
      <c r="I10" s="76">
        <v>1.3</v>
      </c>
      <c r="J10" s="76">
        <v>0.8</v>
      </c>
      <c r="K10" s="76">
        <v>1</v>
      </c>
      <c r="L10" s="76">
        <v>1.4</v>
      </c>
      <c r="M10" s="76">
        <v>1.6</v>
      </c>
      <c r="N10" s="76">
        <v>1.6</v>
      </c>
      <c r="O10" s="76">
        <v>1.4</v>
      </c>
      <c r="P10" s="76">
        <v>1.4</v>
      </c>
      <c r="Q10" s="148"/>
      <c r="R10" s="149">
        <f t="shared" si="0"/>
        <v>1.2928571428571427</v>
      </c>
    </row>
    <row r="11" spans="1:18" x14ac:dyDescent="0.2">
      <c r="A11" s="76"/>
      <c r="B11" s="76"/>
      <c r="C11" s="76" t="str">
        <f t="shared" ref="C11:O11" si="1">IF(C8="","",IF(C8&gt;B8,"En alza", IF(C8&lt;B8, "En Baja", "Estable")))</f>
        <v>En Baja</v>
      </c>
      <c r="D11" s="76" t="str">
        <f t="shared" si="1"/>
        <v>Estable</v>
      </c>
      <c r="E11" s="76" t="str">
        <f t="shared" si="1"/>
        <v>Estable</v>
      </c>
      <c r="F11" s="76" t="str">
        <f t="shared" si="1"/>
        <v>Estable</v>
      </c>
      <c r="G11" s="76" t="str">
        <f t="shared" si="1"/>
        <v>En alza</v>
      </c>
      <c r="H11" s="76" t="str">
        <f t="shared" si="1"/>
        <v>En Baja</v>
      </c>
      <c r="I11" s="76" t="str">
        <f t="shared" si="1"/>
        <v>En alza</v>
      </c>
      <c r="J11" s="76" t="str">
        <f t="shared" si="1"/>
        <v>En Baja</v>
      </c>
      <c r="K11" s="76" t="str">
        <f t="shared" si="1"/>
        <v>En alza</v>
      </c>
      <c r="L11" s="76" t="str">
        <f t="shared" si="1"/>
        <v>En alza</v>
      </c>
      <c r="M11" s="76" t="str">
        <f t="shared" si="1"/>
        <v>En alza</v>
      </c>
      <c r="N11" s="76" t="str">
        <f t="shared" si="1"/>
        <v>Estable</v>
      </c>
      <c r="O11" s="76" t="str">
        <f t="shared" si="1"/>
        <v>En Baja</v>
      </c>
      <c r="P11" s="76" t="s">
        <v>40</v>
      </c>
      <c r="Q11" s="148"/>
      <c r="R11" s="149" t="str">
        <f t="shared" si="0"/>
        <v/>
      </c>
    </row>
    <row r="12" spans="1:18" ht="18.75" customHeight="1" x14ac:dyDescent="0.2">
      <c r="A12" s="76" t="s">
        <v>47</v>
      </c>
      <c r="B12" s="76" t="s">
        <v>4</v>
      </c>
      <c r="C12" s="76">
        <v>8</v>
      </c>
      <c r="D12" s="76">
        <v>8</v>
      </c>
      <c r="E12" s="76">
        <v>8</v>
      </c>
      <c r="F12" s="76">
        <v>8</v>
      </c>
      <c r="G12" s="76">
        <v>8.5</v>
      </c>
      <c r="H12" s="76">
        <v>8</v>
      </c>
      <c r="I12" s="76">
        <v>8.3000000000000007</v>
      </c>
      <c r="J12" s="76">
        <v>8</v>
      </c>
      <c r="K12" s="76">
        <v>7.5</v>
      </c>
      <c r="L12" s="76">
        <v>8</v>
      </c>
      <c r="M12" s="76">
        <v>7.5</v>
      </c>
      <c r="N12" s="76">
        <v>8.1999999999999993</v>
      </c>
      <c r="O12" s="76">
        <v>7.8</v>
      </c>
      <c r="P12" s="76">
        <v>7.8</v>
      </c>
      <c r="Q12" s="148"/>
      <c r="R12" s="149">
        <f t="shared" si="0"/>
        <v>7.9714285714285706</v>
      </c>
    </row>
    <row r="13" spans="1:18" ht="18" customHeight="1" x14ac:dyDescent="0.2">
      <c r="A13" s="76" t="s">
        <v>47</v>
      </c>
      <c r="B13" s="76" t="s">
        <v>6</v>
      </c>
      <c r="C13" s="76">
        <v>7.7</v>
      </c>
      <c r="D13" s="76">
        <v>7.7</v>
      </c>
      <c r="E13" s="76">
        <v>7.7</v>
      </c>
      <c r="F13" s="76">
        <v>7.7</v>
      </c>
      <c r="G13" s="76">
        <v>8.1999999999999993</v>
      </c>
      <c r="H13" s="76">
        <v>7.7</v>
      </c>
      <c r="I13" s="76">
        <v>8</v>
      </c>
      <c r="J13" s="76">
        <v>7.7</v>
      </c>
      <c r="K13" s="76">
        <v>7.2</v>
      </c>
      <c r="L13" s="76">
        <v>7.7</v>
      </c>
      <c r="M13" s="76">
        <v>7.2</v>
      </c>
      <c r="N13" s="76">
        <v>7.9</v>
      </c>
      <c r="O13" s="76">
        <v>7.5</v>
      </c>
      <c r="P13" s="76">
        <v>7.5</v>
      </c>
      <c r="Q13" s="148"/>
      <c r="R13" s="149">
        <f t="shared" si="0"/>
        <v>7.6714285714285726</v>
      </c>
    </row>
    <row r="14" spans="1:18" ht="18.75" customHeight="1" x14ac:dyDescent="0.2">
      <c r="A14" s="76" t="s">
        <v>47</v>
      </c>
      <c r="B14" s="76" t="s">
        <v>7</v>
      </c>
      <c r="C14" s="76">
        <v>7.4</v>
      </c>
      <c r="D14" s="76">
        <v>7.4</v>
      </c>
      <c r="E14" s="76">
        <v>7.4</v>
      </c>
      <c r="F14" s="76">
        <v>7.4</v>
      </c>
      <c r="G14" s="76">
        <v>7.9</v>
      </c>
      <c r="H14" s="76">
        <v>7.4</v>
      </c>
      <c r="I14" s="76">
        <v>7.7</v>
      </c>
      <c r="J14" s="76">
        <v>7.4</v>
      </c>
      <c r="K14" s="76">
        <v>6.9</v>
      </c>
      <c r="L14" s="76">
        <v>7.4</v>
      </c>
      <c r="M14" s="76">
        <v>6.9</v>
      </c>
      <c r="N14" s="76">
        <v>7.6</v>
      </c>
      <c r="O14" s="76">
        <v>7.2</v>
      </c>
      <c r="P14" s="76">
        <v>7.2</v>
      </c>
      <c r="Q14" s="148"/>
      <c r="R14" s="149">
        <f t="shared" si="0"/>
        <v>7.3714285714285728</v>
      </c>
    </row>
    <row r="15" spans="1:18" ht="17.25" customHeight="1" x14ac:dyDescent="0.2">
      <c r="A15" s="76"/>
      <c r="B15" s="76"/>
      <c r="C15" s="76" t="str">
        <f t="shared" ref="C15:O15" si="2">IF(C12="","",IF(C12&gt;B12,"En alza", IF(C12&lt;B12, "En Baja", "Estable")))</f>
        <v>En Baja</v>
      </c>
      <c r="D15" s="76" t="str">
        <f t="shared" si="2"/>
        <v>Estable</v>
      </c>
      <c r="E15" s="76" t="str">
        <f t="shared" si="2"/>
        <v>Estable</v>
      </c>
      <c r="F15" s="76" t="str">
        <f t="shared" si="2"/>
        <v>Estable</v>
      </c>
      <c r="G15" s="76" t="str">
        <f t="shared" si="2"/>
        <v>En alza</v>
      </c>
      <c r="H15" s="76" t="str">
        <f t="shared" si="2"/>
        <v>En Baja</v>
      </c>
      <c r="I15" s="76" t="str">
        <f t="shared" si="2"/>
        <v>En alza</v>
      </c>
      <c r="J15" s="76" t="str">
        <f t="shared" si="2"/>
        <v>En Baja</v>
      </c>
      <c r="K15" s="76" t="str">
        <f t="shared" si="2"/>
        <v>En Baja</v>
      </c>
      <c r="L15" s="76" t="str">
        <f t="shared" si="2"/>
        <v>En alza</v>
      </c>
      <c r="M15" s="76" t="str">
        <f t="shared" si="2"/>
        <v>En Baja</v>
      </c>
      <c r="N15" s="76" t="str">
        <f t="shared" si="2"/>
        <v>En alza</v>
      </c>
      <c r="O15" s="76" t="str">
        <f t="shared" si="2"/>
        <v>En Baja</v>
      </c>
      <c r="P15" s="76" t="s">
        <v>40</v>
      </c>
      <c r="Q15" s="148"/>
      <c r="R15" s="149" t="str">
        <f t="shared" si="0"/>
        <v/>
      </c>
    </row>
    <row r="16" spans="1:18" ht="18.75" customHeight="1" x14ac:dyDescent="0.2">
      <c r="A16" s="76" t="s">
        <v>46</v>
      </c>
      <c r="B16" s="76" t="s">
        <v>4</v>
      </c>
      <c r="C16" s="76">
        <v>5</v>
      </c>
      <c r="D16" s="76">
        <v>4.3</v>
      </c>
      <c r="E16" s="76">
        <v>4.3</v>
      </c>
      <c r="F16" s="76">
        <v>4.0999999999999996</v>
      </c>
      <c r="G16" s="76">
        <v>4.5</v>
      </c>
      <c r="H16" s="76">
        <v>5</v>
      </c>
      <c r="I16" s="76">
        <v>5</v>
      </c>
      <c r="J16" s="76">
        <v>4.5</v>
      </c>
      <c r="K16" s="76">
        <v>4.5</v>
      </c>
      <c r="L16" s="76">
        <v>4.5</v>
      </c>
      <c r="M16" s="76">
        <v>4.3</v>
      </c>
      <c r="N16" s="76">
        <v>4.5</v>
      </c>
      <c r="O16" s="76">
        <v>4.2</v>
      </c>
      <c r="P16" s="76">
        <v>4</v>
      </c>
      <c r="Q16" s="148"/>
      <c r="R16" s="149">
        <f t="shared" si="0"/>
        <v>4.4785714285714286</v>
      </c>
    </row>
    <row r="17" spans="1:18" ht="16.5" customHeight="1" x14ac:dyDescent="0.2">
      <c r="A17" s="76" t="s">
        <v>46</v>
      </c>
      <c r="B17" s="76" t="s">
        <v>6</v>
      </c>
      <c r="C17" s="76">
        <v>4.7</v>
      </c>
      <c r="D17" s="76">
        <v>4</v>
      </c>
      <c r="E17" s="76">
        <v>4</v>
      </c>
      <c r="F17" s="76">
        <v>3.8</v>
      </c>
      <c r="G17" s="76">
        <v>4.2</v>
      </c>
      <c r="H17" s="76">
        <v>4.7</v>
      </c>
      <c r="I17" s="76">
        <v>4.7</v>
      </c>
      <c r="J17" s="76">
        <v>4.2</v>
      </c>
      <c r="K17" s="76">
        <v>4.2</v>
      </c>
      <c r="L17" s="76">
        <v>4.2</v>
      </c>
      <c r="M17" s="76">
        <v>4</v>
      </c>
      <c r="N17" s="76">
        <v>4.2</v>
      </c>
      <c r="O17" s="76">
        <v>3.9</v>
      </c>
      <c r="P17" s="76">
        <v>3.7</v>
      </c>
      <c r="Q17" s="148"/>
      <c r="R17" s="149">
        <f t="shared" si="0"/>
        <v>4.1785714285714288</v>
      </c>
    </row>
    <row r="18" spans="1:18" ht="18.75" customHeight="1" x14ac:dyDescent="0.2">
      <c r="A18" s="76" t="s">
        <v>46</v>
      </c>
      <c r="B18" s="76" t="s">
        <v>7</v>
      </c>
      <c r="C18" s="76">
        <v>4.4000000000000004</v>
      </c>
      <c r="D18" s="76">
        <v>3.7</v>
      </c>
      <c r="E18" s="76">
        <v>3.7</v>
      </c>
      <c r="F18" s="76">
        <v>3.5</v>
      </c>
      <c r="G18" s="76">
        <v>3.9</v>
      </c>
      <c r="H18" s="76">
        <v>4.4000000000000004</v>
      </c>
      <c r="I18" s="76">
        <v>4.4000000000000004</v>
      </c>
      <c r="J18" s="76">
        <v>3.9</v>
      </c>
      <c r="K18" s="76">
        <v>3.9</v>
      </c>
      <c r="L18" s="76">
        <v>3.9</v>
      </c>
      <c r="M18" s="76">
        <v>3.7</v>
      </c>
      <c r="N18" s="76">
        <v>3.9</v>
      </c>
      <c r="O18" s="76">
        <v>3.6</v>
      </c>
      <c r="P18" s="76">
        <v>3.4</v>
      </c>
      <c r="Q18" s="148"/>
      <c r="R18" s="149">
        <f t="shared" si="0"/>
        <v>3.8785714285714286</v>
      </c>
    </row>
    <row r="19" spans="1:18" ht="18.75" customHeight="1" x14ac:dyDescent="0.2">
      <c r="A19" s="76"/>
      <c r="B19" s="76"/>
      <c r="C19" s="76" t="str">
        <f t="shared" ref="C19:O19" si="3">IF(C16="","",IF(C16&gt;B16,"En alza", IF(C16&lt;B16, "En Baja", "Estable")))</f>
        <v>En Baja</v>
      </c>
      <c r="D19" s="76" t="str">
        <f t="shared" si="3"/>
        <v>En Baja</v>
      </c>
      <c r="E19" s="76" t="str">
        <f t="shared" si="3"/>
        <v>Estable</v>
      </c>
      <c r="F19" s="76" t="str">
        <f t="shared" si="3"/>
        <v>En Baja</v>
      </c>
      <c r="G19" s="76" t="str">
        <f t="shared" si="3"/>
        <v>En alza</v>
      </c>
      <c r="H19" s="76" t="str">
        <f t="shared" si="3"/>
        <v>En alza</v>
      </c>
      <c r="I19" s="76" t="str">
        <f t="shared" si="3"/>
        <v>Estable</v>
      </c>
      <c r="J19" s="76" t="str">
        <f t="shared" si="3"/>
        <v>En Baja</v>
      </c>
      <c r="K19" s="76" t="str">
        <f t="shared" si="3"/>
        <v>Estable</v>
      </c>
      <c r="L19" s="76" t="str">
        <f t="shared" si="3"/>
        <v>Estable</v>
      </c>
      <c r="M19" s="76" t="str">
        <f t="shared" si="3"/>
        <v>En Baja</v>
      </c>
      <c r="N19" s="76" t="str">
        <f t="shared" si="3"/>
        <v>En alza</v>
      </c>
      <c r="O19" s="76" t="str">
        <f t="shared" si="3"/>
        <v>En Baja</v>
      </c>
      <c r="P19" s="76" t="s">
        <v>40</v>
      </c>
      <c r="Q19" s="148"/>
      <c r="R19" s="149" t="str">
        <f t="shared" si="0"/>
        <v/>
      </c>
    </row>
    <row r="20" spans="1:18" ht="18.75" customHeight="1" x14ac:dyDescent="0.2">
      <c r="A20" s="76" t="s">
        <v>45</v>
      </c>
      <c r="B20" s="76" t="s">
        <v>4</v>
      </c>
      <c r="C20" s="76">
        <v>4.8</v>
      </c>
      <c r="D20" s="76">
        <v>4</v>
      </c>
      <c r="E20" s="76">
        <v>4</v>
      </c>
      <c r="F20" s="76">
        <v>3.9</v>
      </c>
      <c r="G20" s="76">
        <v>6</v>
      </c>
      <c r="H20" s="76">
        <v>5.5</v>
      </c>
      <c r="I20" s="76">
        <v>5.3</v>
      </c>
      <c r="J20" s="76">
        <v>4.7</v>
      </c>
      <c r="K20" s="76">
        <v>4.7</v>
      </c>
      <c r="L20" s="76">
        <v>4.7</v>
      </c>
      <c r="M20" s="76">
        <v>4.5</v>
      </c>
      <c r="N20" s="76">
        <v>4.5999999999999996</v>
      </c>
      <c r="O20" s="76">
        <v>4.0999999999999996</v>
      </c>
      <c r="P20" s="76">
        <v>4</v>
      </c>
      <c r="Q20" s="148"/>
      <c r="R20" s="149">
        <f t="shared" si="0"/>
        <v>4.628571428571429</v>
      </c>
    </row>
    <row r="21" spans="1:18" ht="19.5" customHeight="1" x14ac:dyDescent="0.2">
      <c r="A21" s="76" t="s">
        <v>45</v>
      </c>
      <c r="B21" s="76" t="s">
        <v>6</v>
      </c>
      <c r="C21" s="76">
        <v>4.5</v>
      </c>
      <c r="D21" s="76">
        <v>3.7</v>
      </c>
      <c r="E21" s="76">
        <v>3.7</v>
      </c>
      <c r="F21" s="76">
        <v>3.6</v>
      </c>
      <c r="G21" s="76">
        <v>5.7</v>
      </c>
      <c r="H21" s="76">
        <v>5.2</v>
      </c>
      <c r="I21" s="76">
        <v>5</v>
      </c>
      <c r="J21" s="76">
        <v>4.4000000000000004</v>
      </c>
      <c r="K21" s="76">
        <v>4.4000000000000004</v>
      </c>
      <c r="L21" s="76">
        <v>4.4000000000000004</v>
      </c>
      <c r="M21" s="76">
        <v>4.2</v>
      </c>
      <c r="N21" s="76">
        <v>4.3</v>
      </c>
      <c r="O21" s="76">
        <v>3.8</v>
      </c>
      <c r="P21" s="76">
        <v>3.7</v>
      </c>
      <c r="Q21" s="148"/>
      <c r="R21" s="149">
        <f t="shared" si="0"/>
        <v>4.3285714285714283</v>
      </c>
    </row>
    <row r="22" spans="1:18" ht="21.75" customHeight="1" x14ac:dyDescent="0.2">
      <c r="A22" s="76" t="s">
        <v>45</v>
      </c>
      <c r="B22" s="76" t="s">
        <v>7</v>
      </c>
      <c r="C22" s="76">
        <v>4.2</v>
      </c>
      <c r="D22" s="76">
        <v>3.4</v>
      </c>
      <c r="E22" s="76">
        <v>3.4</v>
      </c>
      <c r="F22" s="76">
        <v>3.3</v>
      </c>
      <c r="G22" s="76">
        <v>5.4</v>
      </c>
      <c r="H22" s="76">
        <v>4.9000000000000004</v>
      </c>
      <c r="I22" s="76">
        <v>4.7</v>
      </c>
      <c r="J22" s="76">
        <v>4.0999999999999996</v>
      </c>
      <c r="K22" s="76">
        <v>4.0999999999999996</v>
      </c>
      <c r="L22" s="76">
        <v>4.0999999999999996</v>
      </c>
      <c r="M22" s="76">
        <v>3.9</v>
      </c>
      <c r="N22" s="76">
        <v>4</v>
      </c>
      <c r="O22" s="76">
        <v>3.5</v>
      </c>
      <c r="P22" s="76">
        <v>3.4</v>
      </c>
      <c r="Q22" s="148"/>
      <c r="R22" s="149">
        <f t="shared" si="0"/>
        <v>4.0285714285714285</v>
      </c>
    </row>
    <row r="23" spans="1:18" ht="19.5" customHeight="1" x14ac:dyDescent="0.2">
      <c r="A23" s="76"/>
      <c r="B23" s="76"/>
      <c r="C23" s="76" t="str">
        <f t="shared" ref="C23:O23" si="4">IF(C20="","",IF(C20&gt;B20,"En alza", IF(C20&lt;B20, "En Baja", "Estable")))</f>
        <v>En Baja</v>
      </c>
      <c r="D23" s="76" t="str">
        <f t="shared" si="4"/>
        <v>En Baja</v>
      </c>
      <c r="E23" s="76" t="str">
        <f t="shared" si="4"/>
        <v>Estable</v>
      </c>
      <c r="F23" s="76" t="str">
        <f t="shared" si="4"/>
        <v>En Baja</v>
      </c>
      <c r="G23" s="76" t="str">
        <f t="shared" si="4"/>
        <v>En alza</v>
      </c>
      <c r="H23" s="76" t="str">
        <f t="shared" si="4"/>
        <v>En Baja</v>
      </c>
      <c r="I23" s="76" t="str">
        <f t="shared" si="4"/>
        <v>En Baja</v>
      </c>
      <c r="J23" s="76" t="str">
        <f t="shared" si="4"/>
        <v>En Baja</v>
      </c>
      <c r="K23" s="76" t="str">
        <f t="shared" si="4"/>
        <v>Estable</v>
      </c>
      <c r="L23" s="76" t="str">
        <f t="shared" si="4"/>
        <v>Estable</v>
      </c>
      <c r="M23" s="76" t="str">
        <f t="shared" si="4"/>
        <v>En Baja</v>
      </c>
      <c r="N23" s="76" t="str">
        <f t="shared" si="4"/>
        <v>En alza</v>
      </c>
      <c r="O23" s="76" t="str">
        <f t="shared" si="4"/>
        <v>En Baja</v>
      </c>
      <c r="P23" s="76" t="s">
        <v>40</v>
      </c>
      <c r="Q23" s="148"/>
      <c r="R23" s="149" t="str">
        <f t="shared" si="0"/>
        <v/>
      </c>
    </row>
    <row r="24" spans="1:18" ht="16.5" customHeight="1" x14ac:dyDescent="0.2">
      <c r="A24" s="46" t="s">
        <v>38</v>
      </c>
    </row>
    <row r="25" spans="1:18" ht="15" customHeight="1" x14ac:dyDescent="0.2">
      <c r="A25" s="46" t="s">
        <v>39</v>
      </c>
    </row>
    <row r="288" spans="3:3" x14ac:dyDescent="0.2">
      <c r="C288" s="46" t="e">
        <f>ENE!#REF!</f>
        <v>#REF!</v>
      </c>
    </row>
  </sheetData>
  <mergeCells count="3">
    <mergeCell ref="A1:R1"/>
    <mergeCell ref="A2:R2"/>
    <mergeCell ref="A3:R3"/>
  </mergeCells>
  <phoneticPr fontId="2" type="noConversion"/>
  <printOptions horizontalCentered="1"/>
  <pageMargins left="0" right="0" top="0" bottom="0" header="0.39370078740157483" footer="0.39370078740157483"/>
  <pageSetup paperSize="9" scale="75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39"/>
  <sheetViews>
    <sheetView topLeftCell="B1" workbookViewId="0">
      <selection activeCell="B1" sqref="A1:IV65536"/>
    </sheetView>
  </sheetViews>
  <sheetFormatPr baseColWidth="10" defaultRowHeight="12.75" x14ac:dyDescent="0.2"/>
  <cols>
    <col min="1" max="1" width="15.85546875" customWidth="1"/>
    <col min="2" max="2" width="8.7109375" customWidth="1"/>
    <col min="3" max="3" width="7.5703125" customWidth="1"/>
    <col min="4" max="4" width="8.28515625" customWidth="1"/>
    <col min="5" max="5" width="7.7109375" customWidth="1"/>
    <col min="6" max="8" width="6.7109375" customWidth="1"/>
    <col min="9" max="9" width="6.5703125" customWidth="1"/>
    <col min="10" max="10" width="6.7109375" customWidth="1"/>
    <col min="11" max="11" width="7.140625" customWidth="1"/>
    <col min="12" max="13" width="7.85546875" customWidth="1"/>
    <col min="14" max="14" width="7.28515625" customWidth="1"/>
    <col min="15" max="15" width="7.85546875" customWidth="1"/>
  </cols>
  <sheetData>
    <row r="1" spans="1:15" x14ac:dyDescent="0.2">
      <c r="A1" s="1" t="s">
        <v>18</v>
      </c>
      <c r="C1" s="1"/>
      <c r="D1" s="1"/>
      <c r="E1" s="1"/>
      <c r="F1" s="1"/>
      <c r="G1" s="1"/>
      <c r="J1" s="1"/>
    </row>
    <row r="2" spans="1:15" x14ac:dyDescent="0.2">
      <c r="B2" s="1"/>
      <c r="C2" s="1" t="s">
        <v>19</v>
      </c>
      <c r="D2" s="1"/>
      <c r="E2" s="1"/>
      <c r="F2" s="1"/>
      <c r="G2" s="1"/>
      <c r="J2" s="1"/>
    </row>
    <row r="4" spans="1:15" x14ac:dyDescent="0.2">
      <c r="A4" s="213">
        <v>2010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1:15" ht="13.5" thickBot="1" x14ac:dyDescent="0.25"/>
    <row r="6" spans="1:15" x14ac:dyDescent="0.2">
      <c r="A6" s="2" t="s">
        <v>0</v>
      </c>
      <c r="B6" s="2" t="s">
        <v>1</v>
      </c>
      <c r="C6" s="17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2</v>
      </c>
    </row>
    <row r="7" spans="1:15" ht="13.5" thickBot="1" x14ac:dyDescent="0.25">
      <c r="A7" s="16"/>
      <c r="B7" s="4"/>
      <c r="C7" s="18"/>
      <c r="D7" s="5"/>
      <c r="E7" s="5"/>
      <c r="F7" s="5"/>
      <c r="G7" s="5"/>
      <c r="H7" s="5"/>
      <c r="I7" s="5"/>
      <c r="J7" s="5"/>
      <c r="K7" s="19"/>
      <c r="L7" s="19"/>
      <c r="M7" s="19"/>
      <c r="N7" s="19"/>
      <c r="O7" s="19" t="s">
        <v>32</v>
      </c>
    </row>
    <row r="8" spans="1:15" ht="13.5" thickBot="1" x14ac:dyDescent="0.25"/>
    <row r="9" spans="1:15" x14ac:dyDescent="0.2">
      <c r="A9" s="6"/>
      <c r="B9" s="20" t="s">
        <v>4</v>
      </c>
      <c r="C9" s="12">
        <v>0.63750000000000007</v>
      </c>
      <c r="D9" s="12">
        <v>0.64166666666666672</v>
      </c>
      <c r="E9" s="12">
        <v>0.50928571428571423</v>
      </c>
      <c r="F9" s="12">
        <v>0.52500000000000002</v>
      </c>
      <c r="G9" s="12">
        <v>0.53076923076923066</v>
      </c>
      <c r="H9" s="12">
        <v>0.66538461538461546</v>
      </c>
      <c r="I9" s="12">
        <v>0.81818181818181823</v>
      </c>
      <c r="J9" s="27">
        <v>1.0033333333333332</v>
      </c>
      <c r="K9" s="27"/>
      <c r="L9" s="7"/>
      <c r="M9" s="7"/>
      <c r="N9" s="27">
        <v>0.66639017232767228</v>
      </c>
      <c r="O9" s="7">
        <v>0.66639017232767228</v>
      </c>
    </row>
    <row r="10" spans="1:15" x14ac:dyDescent="0.2">
      <c r="A10" s="8" t="s">
        <v>5</v>
      </c>
      <c r="B10" s="21" t="s">
        <v>6</v>
      </c>
      <c r="C10" s="13">
        <v>0.43333333333333335</v>
      </c>
      <c r="D10" s="13">
        <v>0.41666666666666669</v>
      </c>
      <c r="E10" s="13">
        <v>0.29285714285714282</v>
      </c>
      <c r="F10" s="13">
        <v>0.27916666666666667</v>
      </c>
      <c r="G10" s="13">
        <v>0.28076923076923077</v>
      </c>
      <c r="H10" s="13">
        <v>0.40833333333333344</v>
      </c>
      <c r="I10" s="13">
        <v>0.54999999999999993</v>
      </c>
      <c r="J10" s="28">
        <v>0.70833333333333337</v>
      </c>
      <c r="K10" s="22"/>
      <c r="L10" s="22"/>
      <c r="M10" s="22"/>
      <c r="N10" s="28">
        <v>0.4211824633699634</v>
      </c>
      <c r="O10" s="9">
        <v>0.4211824633699634</v>
      </c>
    </row>
    <row r="11" spans="1:15" ht="13.5" thickBot="1" x14ac:dyDescent="0.25">
      <c r="A11" s="10"/>
      <c r="B11" s="23" t="s">
        <v>7</v>
      </c>
      <c r="C11" s="13">
        <v>0.23749999999999996</v>
      </c>
      <c r="D11" s="13">
        <v>0.21666666666666665</v>
      </c>
      <c r="E11" s="14">
        <v>0.13928571428571429</v>
      </c>
      <c r="F11" s="14">
        <v>0.12916666666666668</v>
      </c>
      <c r="G11" s="14">
        <v>0.13076923076923078</v>
      </c>
      <c r="H11" s="14">
        <v>0.23749999999999996</v>
      </c>
      <c r="I11" s="14">
        <v>0.30000000000000004</v>
      </c>
      <c r="J11" s="29">
        <v>0.42499999999999999</v>
      </c>
      <c r="K11" s="22"/>
      <c r="L11" s="22"/>
      <c r="M11" s="22"/>
      <c r="N11" s="29">
        <v>0.2269860347985348</v>
      </c>
      <c r="O11" s="9">
        <v>0.2269860347985348</v>
      </c>
    </row>
    <row r="12" spans="1:15" x14ac:dyDescent="0.2">
      <c r="A12" s="6"/>
      <c r="B12" s="6" t="s">
        <v>4</v>
      </c>
      <c r="C12" s="12">
        <v>1.0583333333333333</v>
      </c>
      <c r="D12" s="12">
        <v>1.0458333333333332</v>
      </c>
      <c r="E12" s="12">
        <v>0.97357142857142875</v>
      </c>
      <c r="F12" s="12">
        <v>1.0250000000000001</v>
      </c>
      <c r="G12" s="12">
        <v>0.84615384615384626</v>
      </c>
      <c r="H12" s="12">
        <v>0.94166666666666676</v>
      </c>
      <c r="I12" s="12">
        <v>1.0818181818181818</v>
      </c>
      <c r="J12" s="27">
        <v>1.1091666666666666</v>
      </c>
      <c r="K12" s="7"/>
      <c r="L12" s="7"/>
      <c r="M12" s="7"/>
      <c r="N12" s="27">
        <v>1.0101929320679321</v>
      </c>
      <c r="O12" s="7">
        <v>1.0101929320679321</v>
      </c>
    </row>
    <row r="13" spans="1:15" x14ac:dyDescent="0.2">
      <c r="A13" s="8" t="s">
        <v>8</v>
      </c>
      <c r="B13" s="8" t="s">
        <v>6</v>
      </c>
      <c r="C13" s="13">
        <v>0.85000000000000009</v>
      </c>
      <c r="D13" s="13">
        <v>0.83333333333333348</v>
      </c>
      <c r="E13" s="13">
        <v>0.72857142857142854</v>
      </c>
      <c r="F13" s="13">
        <v>0.72500000000000009</v>
      </c>
      <c r="G13" s="13">
        <v>0.54230769230769238</v>
      </c>
      <c r="H13" s="13">
        <v>0.64583333333333315</v>
      </c>
      <c r="I13" s="13">
        <v>0.78181818181818175</v>
      </c>
      <c r="J13" s="28">
        <v>0.8125</v>
      </c>
      <c r="K13" s="22"/>
      <c r="L13" s="22"/>
      <c r="M13" s="22"/>
      <c r="N13" s="28">
        <v>0.73992049617049616</v>
      </c>
      <c r="O13" s="9">
        <v>0.73992049617049616</v>
      </c>
    </row>
    <row r="14" spans="1:15" ht="13.5" thickBot="1" x14ac:dyDescent="0.25">
      <c r="A14" s="10"/>
      <c r="B14" s="10" t="s">
        <v>7</v>
      </c>
      <c r="C14" s="13">
        <v>0.65</v>
      </c>
      <c r="D14" s="13">
        <v>0.63333333333333341</v>
      </c>
      <c r="E14" s="14">
        <v>0.49285714285714277</v>
      </c>
      <c r="F14" s="14">
        <v>0.44166666666666665</v>
      </c>
      <c r="G14" s="14">
        <v>0.28846153846153844</v>
      </c>
      <c r="H14" s="14">
        <v>0.34583333333333327</v>
      </c>
      <c r="I14" s="14">
        <v>0.49090909090909096</v>
      </c>
      <c r="J14" s="29">
        <v>0.53749999999999998</v>
      </c>
      <c r="K14" s="22"/>
      <c r="L14" s="22"/>
      <c r="M14" s="22"/>
      <c r="N14" s="29">
        <v>0.48507013819513817</v>
      </c>
      <c r="O14" s="9">
        <v>0.48507013819513811</v>
      </c>
    </row>
    <row r="15" spans="1:15" x14ac:dyDescent="0.2">
      <c r="A15" s="6"/>
      <c r="B15" s="6" t="s">
        <v>4</v>
      </c>
      <c r="C15" s="12">
        <v>1.05</v>
      </c>
      <c r="D15" s="12">
        <v>0.96666666666666679</v>
      </c>
      <c r="E15" s="12">
        <v>1.0821428571428571</v>
      </c>
      <c r="F15" s="12">
        <v>1.1125</v>
      </c>
      <c r="G15" s="12">
        <v>0.95769230769230773</v>
      </c>
      <c r="H15" s="12">
        <v>0.97083333333333333</v>
      </c>
      <c r="I15" s="12">
        <v>1</v>
      </c>
      <c r="J15" s="27">
        <v>1.0833333333333333</v>
      </c>
      <c r="K15" s="7"/>
      <c r="L15" s="7"/>
      <c r="M15" s="7"/>
      <c r="N15" s="27">
        <v>1.0278960622710622</v>
      </c>
      <c r="O15" s="7">
        <v>1.0278960622710622</v>
      </c>
    </row>
    <row r="16" spans="1:15" x14ac:dyDescent="0.2">
      <c r="A16" s="8" t="s">
        <v>9</v>
      </c>
      <c r="B16" s="8" t="s">
        <v>6</v>
      </c>
      <c r="C16" s="13">
        <v>0.8500000000000002</v>
      </c>
      <c r="D16" s="13">
        <v>0.76666666666666661</v>
      </c>
      <c r="E16" s="13">
        <v>0.85</v>
      </c>
      <c r="F16" s="13">
        <v>0.79999999999999993</v>
      </c>
      <c r="G16" s="13">
        <v>0.65769230769230758</v>
      </c>
      <c r="H16" s="13">
        <v>0.67083333333333339</v>
      </c>
      <c r="I16" s="13">
        <v>0.70000000000000007</v>
      </c>
      <c r="J16" s="28">
        <v>0.78333333333333333</v>
      </c>
      <c r="K16" s="22"/>
      <c r="L16" s="22"/>
      <c r="M16" s="22"/>
      <c r="N16" s="28">
        <v>0.75981570512820518</v>
      </c>
      <c r="O16" s="9">
        <v>0.75981570512820518</v>
      </c>
    </row>
    <row r="17" spans="1:23" ht="13.5" thickBot="1" x14ac:dyDescent="0.25">
      <c r="A17" s="10"/>
      <c r="B17" s="10" t="s">
        <v>7</v>
      </c>
      <c r="C17" s="13">
        <v>0.64999999999999991</v>
      </c>
      <c r="D17" s="13">
        <v>0.56666666666666665</v>
      </c>
      <c r="E17" s="14">
        <v>0.54285714285714282</v>
      </c>
      <c r="F17" s="14">
        <v>0.50416666666666676</v>
      </c>
      <c r="G17" s="14">
        <v>0.35769230769230764</v>
      </c>
      <c r="H17" s="14">
        <v>0.37083333333333335</v>
      </c>
      <c r="I17" s="14">
        <v>0.39999999999999997</v>
      </c>
      <c r="J17" s="29">
        <v>0.48749999999999988</v>
      </c>
      <c r="K17" s="22"/>
      <c r="L17" s="22"/>
      <c r="M17" s="22"/>
      <c r="N17" s="29">
        <v>0.48496451465201468</v>
      </c>
      <c r="O17" s="9">
        <v>0.48496451465201468</v>
      </c>
    </row>
    <row r="18" spans="1:23" x14ac:dyDescent="0.2">
      <c r="A18" s="6"/>
      <c r="B18" s="6" t="s">
        <v>4</v>
      </c>
      <c r="C18" s="12">
        <v>0.92500000000000016</v>
      </c>
      <c r="D18" s="12">
        <v>0.86666666666666659</v>
      </c>
      <c r="E18" s="12">
        <v>0.81428571428571439</v>
      </c>
      <c r="F18" s="12">
        <v>0.78749999999999998</v>
      </c>
      <c r="G18" s="12">
        <v>0.68076923076923079</v>
      </c>
      <c r="H18" s="12">
        <v>0.63750000000000007</v>
      </c>
      <c r="I18" s="12">
        <v>0.79545454545454541</v>
      </c>
      <c r="J18" s="27">
        <v>0.97916666666666663</v>
      </c>
      <c r="K18" s="7"/>
      <c r="L18" s="7"/>
      <c r="M18" s="7"/>
      <c r="N18" s="27">
        <v>0.81079285298035308</v>
      </c>
      <c r="O18" s="7">
        <v>0.81079285298035308</v>
      </c>
    </row>
    <row r="19" spans="1:23" x14ac:dyDescent="0.2">
      <c r="A19" s="8" t="s">
        <v>10</v>
      </c>
      <c r="B19" s="8" t="s">
        <v>6</v>
      </c>
      <c r="C19" s="13">
        <v>0.71666666666666645</v>
      </c>
      <c r="D19" s="13">
        <v>0.6333333333333333</v>
      </c>
      <c r="E19" s="13">
        <v>0.59999999999999987</v>
      </c>
      <c r="F19" s="13">
        <v>0.56666666666666665</v>
      </c>
      <c r="G19" s="13">
        <v>0.42692307692307685</v>
      </c>
      <c r="H19" s="13">
        <v>0.40416666666666673</v>
      </c>
      <c r="I19" s="13">
        <v>0.49545454545454548</v>
      </c>
      <c r="J19" s="28">
        <v>0.6791666666666667</v>
      </c>
      <c r="K19" s="22"/>
      <c r="L19" s="22"/>
      <c r="M19" s="22"/>
      <c r="N19" s="28">
        <v>0.56529720279720275</v>
      </c>
      <c r="O19" s="9">
        <v>0.56529720279720275</v>
      </c>
      <c r="W19" t="s">
        <v>33</v>
      </c>
    </row>
    <row r="20" spans="1:23" ht="13.5" thickBot="1" x14ac:dyDescent="0.25">
      <c r="A20" s="10"/>
      <c r="B20" s="10" t="s">
        <v>7</v>
      </c>
      <c r="C20" s="13">
        <v>0.51666666666666672</v>
      </c>
      <c r="D20" s="13">
        <v>0.43333333333333329</v>
      </c>
      <c r="E20" s="14">
        <v>0.4</v>
      </c>
      <c r="F20" s="14">
        <v>0.36249999999999988</v>
      </c>
      <c r="G20" s="14">
        <v>0.23461538461538467</v>
      </c>
      <c r="H20" s="14">
        <v>0.23749999999999996</v>
      </c>
      <c r="I20" s="14">
        <v>0.2818181818181818</v>
      </c>
      <c r="J20" s="29">
        <v>0.37916666666666665</v>
      </c>
      <c r="K20" s="22"/>
      <c r="L20" s="22"/>
      <c r="M20" s="22"/>
      <c r="N20" s="29">
        <v>0.35570002913752907</v>
      </c>
      <c r="O20" s="9">
        <v>0.35570002913752907</v>
      </c>
    </row>
    <row r="21" spans="1:23" x14ac:dyDescent="0.2">
      <c r="A21" s="6"/>
      <c r="B21" s="6" t="s">
        <v>4</v>
      </c>
      <c r="C21" s="12">
        <v>0.61249999999999993</v>
      </c>
      <c r="D21" s="12">
        <v>0.57916666666666661</v>
      </c>
      <c r="E21" s="12">
        <v>0.40714285714285714</v>
      </c>
      <c r="F21" s="12">
        <v>0.40833333333333338</v>
      </c>
      <c r="G21" s="12">
        <v>0.44923076923076927</v>
      </c>
      <c r="H21" s="12">
        <v>0.5166666666666665</v>
      </c>
      <c r="I21" s="12">
        <v>0.69363636363636383</v>
      </c>
      <c r="J21" s="27">
        <v>0.84916666666666663</v>
      </c>
      <c r="K21" s="7"/>
      <c r="L21" s="7"/>
      <c r="M21" s="7"/>
      <c r="N21" s="27">
        <v>0.56448041541791538</v>
      </c>
      <c r="O21" s="7">
        <v>0.56448041541791538</v>
      </c>
    </row>
    <row r="22" spans="1:23" x14ac:dyDescent="0.2">
      <c r="A22" s="8" t="s">
        <v>11</v>
      </c>
      <c r="B22" s="8" t="s">
        <v>6</v>
      </c>
      <c r="C22" s="13">
        <v>0.3833333333333333</v>
      </c>
      <c r="D22" s="13">
        <v>0.35833333333333323</v>
      </c>
      <c r="E22" s="13">
        <v>0.22142857142857139</v>
      </c>
      <c r="F22" s="13">
        <v>0.25416666666666671</v>
      </c>
      <c r="G22" s="13">
        <v>0.23076923076923081</v>
      </c>
      <c r="H22" s="13">
        <v>0.28333333333333333</v>
      </c>
      <c r="I22" s="13">
        <v>0.43181818181818182</v>
      </c>
      <c r="J22" s="28">
        <v>0.54999999999999993</v>
      </c>
      <c r="K22" s="22"/>
      <c r="L22" s="22"/>
      <c r="M22" s="22"/>
      <c r="N22" s="28">
        <v>0.33914783133533127</v>
      </c>
      <c r="O22" s="9">
        <v>0.33914783133533127</v>
      </c>
    </row>
    <row r="23" spans="1:23" ht="13.5" thickBot="1" x14ac:dyDescent="0.25">
      <c r="A23" s="10"/>
      <c r="B23" s="10" t="s">
        <v>7</v>
      </c>
      <c r="C23" s="13">
        <v>0.19999999999999998</v>
      </c>
      <c r="D23" s="13">
        <v>0.17916666666666661</v>
      </c>
      <c r="E23" s="14">
        <v>0.1</v>
      </c>
      <c r="F23" s="14">
        <v>0.12272727272727275</v>
      </c>
      <c r="G23" s="14">
        <v>0.10384615384615385</v>
      </c>
      <c r="H23" s="14">
        <v>0.13333333333333333</v>
      </c>
      <c r="I23" s="14">
        <v>0.23636363636363633</v>
      </c>
      <c r="J23" s="29">
        <v>0.27499999999999997</v>
      </c>
      <c r="K23" s="22"/>
      <c r="L23" s="22"/>
      <c r="M23" s="22"/>
      <c r="N23" s="29">
        <v>0.16880463286713285</v>
      </c>
      <c r="O23" s="9">
        <v>0.16880463286713285</v>
      </c>
    </row>
    <row r="24" spans="1:23" x14ac:dyDescent="0.2">
      <c r="A24" s="6"/>
      <c r="B24" s="6" t="s">
        <v>4</v>
      </c>
      <c r="C24" s="12">
        <v>0.62083333333333324</v>
      </c>
      <c r="D24" s="12">
        <v>0.57916666666666661</v>
      </c>
      <c r="E24" s="12">
        <v>0.4</v>
      </c>
      <c r="F24" s="12">
        <v>0.40833333333333338</v>
      </c>
      <c r="G24" s="12">
        <v>0.44000000000000011</v>
      </c>
      <c r="H24" s="12">
        <v>0.5166666666666665</v>
      </c>
      <c r="I24" s="12">
        <v>0.69818181818181835</v>
      </c>
      <c r="J24" s="27">
        <v>0.82916666666666672</v>
      </c>
      <c r="K24" s="7"/>
      <c r="L24" s="7"/>
      <c r="M24" s="7"/>
      <c r="N24" s="27">
        <v>0.56154356060606059</v>
      </c>
      <c r="O24" s="7">
        <v>0.56154356060606059</v>
      </c>
    </row>
    <row r="25" spans="1:23" x14ac:dyDescent="0.2">
      <c r="A25" s="8" t="s">
        <v>12</v>
      </c>
      <c r="B25" s="8" t="s">
        <v>6</v>
      </c>
      <c r="C25" s="13">
        <v>0.39166666666666661</v>
      </c>
      <c r="D25" s="13">
        <v>0.35833333333333323</v>
      </c>
      <c r="E25" s="13">
        <v>0.22142857142857139</v>
      </c>
      <c r="F25" s="13">
        <v>0.25416666666666671</v>
      </c>
      <c r="G25" s="13">
        <v>0.22692307692307698</v>
      </c>
      <c r="H25" s="13">
        <v>0.28750000000000003</v>
      </c>
      <c r="I25" s="13">
        <v>0.43636363636363634</v>
      </c>
      <c r="J25" s="28">
        <v>0.52916666666666656</v>
      </c>
      <c r="K25" s="22"/>
      <c r="L25" s="22"/>
      <c r="M25" s="22"/>
      <c r="N25" s="28">
        <v>0.33819357725607724</v>
      </c>
      <c r="O25" s="9">
        <v>0.33819357725607724</v>
      </c>
    </row>
    <row r="26" spans="1:23" ht="13.5" thickBot="1" x14ac:dyDescent="0.25">
      <c r="A26" s="10"/>
      <c r="B26" s="10" t="s">
        <v>7</v>
      </c>
      <c r="C26" s="13">
        <v>0.21249999999999994</v>
      </c>
      <c r="D26" s="13">
        <v>0.17916666666666661</v>
      </c>
      <c r="E26" s="14">
        <v>0.1</v>
      </c>
      <c r="F26" s="14">
        <v>0.12272727272727275</v>
      </c>
      <c r="G26" s="14">
        <v>0.10384615384615385</v>
      </c>
      <c r="H26" s="14">
        <v>0.13749999999999998</v>
      </c>
      <c r="I26" s="14">
        <v>0.24999999999999997</v>
      </c>
      <c r="J26" s="29">
        <v>0.2541666666666666</v>
      </c>
      <c r="K26" s="22"/>
      <c r="L26" s="22"/>
      <c r="M26" s="24"/>
      <c r="N26" s="29">
        <v>0.16998834498834497</v>
      </c>
      <c r="O26" s="11">
        <v>0.16998834498834497</v>
      </c>
    </row>
    <row r="27" spans="1:23" x14ac:dyDescent="0.2">
      <c r="A27" s="6"/>
      <c r="B27" s="6" t="s">
        <v>4</v>
      </c>
      <c r="C27" s="12">
        <v>0.59</v>
      </c>
      <c r="D27" s="12">
        <v>0.61083333333333323</v>
      </c>
      <c r="E27" s="12">
        <v>0.39428571428571424</v>
      </c>
      <c r="F27" s="12">
        <v>0.41249999999999992</v>
      </c>
      <c r="G27" s="12">
        <v>0.46923076923076934</v>
      </c>
      <c r="H27" s="12">
        <v>0.60416666666666674</v>
      </c>
      <c r="I27" s="12">
        <v>0.82272727272727264</v>
      </c>
      <c r="J27" s="27">
        <v>0.98083333333333333</v>
      </c>
      <c r="K27" s="27"/>
      <c r="L27" s="27"/>
      <c r="M27" s="25"/>
      <c r="N27" s="27">
        <v>0.61057213619713624</v>
      </c>
      <c r="O27" s="30">
        <v>0.61057213619713624</v>
      </c>
    </row>
    <row r="28" spans="1:23" x14ac:dyDescent="0.2">
      <c r="A28" s="8" t="s">
        <v>14</v>
      </c>
      <c r="B28" s="8" t="s">
        <v>6</v>
      </c>
      <c r="C28" s="13">
        <v>0.3833333333333333</v>
      </c>
      <c r="D28" s="13">
        <v>0.3833333333333333</v>
      </c>
      <c r="E28" s="13">
        <v>0.21428571428571427</v>
      </c>
      <c r="F28" s="13">
        <v>0.25583333333333336</v>
      </c>
      <c r="G28" s="13">
        <v>0.25</v>
      </c>
      <c r="H28" s="13">
        <v>0.35833333333333334</v>
      </c>
      <c r="I28" s="13">
        <v>0.53636363636363626</v>
      </c>
      <c r="J28" s="28">
        <v>0.68333333333333324</v>
      </c>
      <c r="K28" s="28"/>
      <c r="L28" s="28"/>
      <c r="M28" s="26"/>
      <c r="N28" s="28">
        <v>0.38310200216450213</v>
      </c>
      <c r="O28" s="22">
        <v>0.38310200216450213</v>
      </c>
    </row>
    <row r="29" spans="1:23" ht="13.5" thickBot="1" x14ac:dyDescent="0.25">
      <c r="A29" s="10"/>
      <c r="B29" s="10" t="s">
        <v>7</v>
      </c>
      <c r="C29" s="13">
        <v>0.20833333333333329</v>
      </c>
      <c r="D29" s="13">
        <v>0.1958333333333333</v>
      </c>
      <c r="E29" s="14">
        <v>9.9999999999999992E-2</v>
      </c>
      <c r="F29" s="14">
        <v>0.12727272727272732</v>
      </c>
      <c r="G29" s="14">
        <v>0.10384615384615385</v>
      </c>
      <c r="H29" s="14">
        <v>0.20416666666666669</v>
      </c>
      <c r="I29" s="14">
        <v>0.31818181818181823</v>
      </c>
      <c r="J29" s="29">
        <v>0.3874999999999999</v>
      </c>
      <c r="K29" s="29"/>
      <c r="L29" s="29"/>
      <c r="M29" s="26"/>
      <c r="N29" s="29">
        <v>0.20564175407925409</v>
      </c>
      <c r="O29" s="22">
        <v>0.20564175407925409</v>
      </c>
    </row>
    <row r="30" spans="1:23" x14ac:dyDescent="0.2">
      <c r="A30" s="6"/>
      <c r="B30" s="6" t="s">
        <v>4</v>
      </c>
      <c r="C30" s="12">
        <v>0.78750000000000009</v>
      </c>
      <c r="D30" s="12">
        <v>0.73749999999999993</v>
      </c>
      <c r="E30" s="12">
        <v>0.74285714285714288</v>
      </c>
      <c r="F30" s="12">
        <v>0.72499999999999998</v>
      </c>
      <c r="G30" s="12">
        <v>0.65384615384615374</v>
      </c>
      <c r="H30" s="12">
        <v>0.70000000000000007</v>
      </c>
      <c r="I30" s="12">
        <v>0.81818181818181823</v>
      </c>
      <c r="J30" s="27">
        <v>0.98777777777777787</v>
      </c>
      <c r="K30" s="26"/>
      <c r="L30" s="27"/>
      <c r="M30" s="27"/>
      <c r="N30" s="27">
        <v>0.76908286158286154</v>
      </c>
      <c r="O30" s="27">
        <v>0.76908286158286154</v>
      </c>
    </row>
    <row r="31" spans="1:23" x14ac:dyDescent="0.2">
      <c r="A31" s="8" t="s">
        <v>16</v>
      </c>
      <c r="B31" s="8" t="s">
        <v>6</v>
      </c>
      <c r="C31" s="13">
        <v>0.58333333333333326</v>
      </c>
      <c r="D31" s="13">
        <v>0.52500000000000002</v>
      </c>
      <c r="E31" s="13">
        <v>0.54285714285714282</v>
      </c>
      <c r="F31" s="13">
        <v>0.52500000000000002</v>
      </c>
      <c r="G31" s="13">
        <v>0.4384615384615384</v>
      </c>
      <c r="H31" s="13">
        <v>0.4916666666666667</v>
      </c>
      <c r="I31" s="13">
        <v>0.51818181818181808</v>
      </c>
      <c r="J31" s="28">
        <v>0.68888888888888888</v>
      </c>
      <c r="K31" s="26"/>
      <c r="L31" s="28"/>
      <c r="M31" s="28"/>
      <c r="N31" s="28">
        <v>0.53917367354867352</v>
      </c>
      <c r="O31" s="28">
        <v>0.53917367354867352</v>
      </c>
    </row>
    <row r="32" spans="1:23" ht="13.5" thickBot="1" x14ac:dyDescent="0.25">
      <c r="A32" s="10"/>
      <c r="B32" s="10" t="s">
        <v>7</v>
      </c>
      <c r="C32" s="13">
        <v>0.3833333333333333</v>
      </c>
      <c r="D32" s="13">
        <v>0.32499999999999996</v>
      </c>
      <c r="E32" s="14">
        <v>0.3428571428571428</v>
      </c>
      <c r="F32" s="14">
        <v>0.3249999999999999</v>
      </c>
      <c r="G32" s="14">
        <v>0.25384615384615389</v>
      </c>
      <c r="H32" s="14">
        <v>0.29999999999999993</v>
      </c>
      <c r="I32" s="14">
        <v>0.29999999999999993</v>
      </c>
      <c r="J32" s="29">
        <v>0.38888888888888884</v>
      </c>
      <c r="K32" s="26"/>
      <c r="L32" s="29"/>
      <c r="M32" s="29"/>
      <c r="N32" s="29">
        <v>0.32736568986568981</v>
      </c>
      <c r="O32" s="29">
        <v>0.32736568986568981</v>
      </c>
    </row>
    <row r="33" spans="1:15" x14ac:dyDescent="0.2">
      <c r="A33" s="6"/>
      <c r="B33" s="6" t="s">
        <v>4</v>
      </c>
      <c r="C33" s="12" t="s">
        <v>35</v>
      </c>
      <c r="D33" s="12" t="s">
        <v>35</v>
      </c>
      <c r="E33" s="12" t="s">
        <v>35</v>
      </c>
      <c r="F33" s="12" t="s">
        <v>35</v>
      </c>
      <c r="G33" s="12" t="s">
        <v>35</v>
      </c>
      <c r="H33" s="12">
        <v>0.77916666666666667</v>
      </c>
      <c r="I33" s="12">
        <v>0.84090909090909094</v>
      </c>
      <c r="J33" s="27">
        <v>0.98166666666666658</v>
      </c>
      <c r="K33" s="27"/>
      <c r="L33" s="26"/>
      <c r="M33" s="27"/>
      <c r="N33" s="27">
        <v>0.86724747474747466</v>
      </c>
      <c r="O33" s="27">
        <v>0.86724747474747466</v>
      </c>
    </row>
    <row r="34" spans="1:15" x14ac:dyDescent="0.2">
      <c r="A34" s="8" t="s">
        <v>13</v>
      </c>
      <c r="B34" s="8" t="s">
        <v>6</v>
      </c>
      <c r="C34" s="13" t="s">
        <v>35</v>
      </c>
      <c r="D34" s="13" t="s">
        <v>35</v>
      </c>
      <c r="E34" s="13" t="s">
        <v>35</v>
      </c>
      <c r="F34" s="13" t="s">
        <v>35</v>
      </c>
      <c r="G34" s="13" t="s">
        <v>35</v>
      </c>
      <c r="H34" s="13">
        <v>0.47916666666666669</v>
      </c>
      <c r="I34" s="13">
        <v>0.54090909090909089</v>
      </c>
      <c r="J34" s="28">
        <v>0.68333333333333346</v>
      </c>
      <c r="K34" s="28"/>
      <c r="L34" s="26"/>
      <c r="M34" s="28"/>
      <c r="N34" s="28">
        <v>0.56780303030303036</v>
      </c>
      <c r="O34" s="28">
        <v>0.56780303030303036</v>
      </c>
    </row>
    <row r="35" spans="1:15" ht="13.5" thickBot="1" x14ac:dyDescent="0.25">
      <c r="A35" s="10"/>
      <c r="B35" s="10" t="s">
        <v>7</v>
      </c>
      <c r="C35" s="13" t="s">
        <v>35</v>
      </c>
      <c r="D35" s="13" t="s">
        <v>35</v>
      </c>
      <c r="E35" s="14" t="s">
        <v>35</v>
      </c>
      <c r="F35" s="14" t="s">
        <v>35</v>
      </c>
      <c r="G35" s="14" t="s">
        <v>35</v>
      </c>
      <c r="H35" s="14">
        <v>0.25</v>
      </c>
      <c r="I35" s="14">
        <v>0.30454545454545451</v>
      </c>
      <c r="J35" s="29">
        <v>0.39999999999999997</v>
      </c>
      <c r="K35" s="29"/>
      <c r="L35" s="26"/>
      <c r="M35" s="29"/>
      <c r="N35" s="29">
        <v>0.31818181818181812</v>
      </c>
      <c r="O35" s="29">
        <v>0.31818181818181812</v>
      </c>
    </row>
    <row r="36" spans="1:15" x14ac:dyDescent="0.2">
      <c r="A36" s="6"/>
      <c r="B36" s="20" t="s">
        <v>4</v>
      </c>
      <c r="C36" s="27" t="s">
        <v>35</v>
      </c>
      <c r="D36" s="27" t="s">
        <v>35</v>
      </c>
      <c r="E36" s="27" t="s">
        <v>35</v>
      </c>
      <c r="F36" s="27" t="s">
        <v>35</v>
      </c>
      <c r="G36" s="27" t="s">
        <v>35</v>
      </c>
      <c r="H36" s="27" t="s">
        <v>35</v>
      </c>
      <c r="I36" s="27" t="s">
        <v>35</v>
      </c>
      <c r="J36" s="27" t="s">
        <v>35</v>
      </c>
      <c r="K36" s="27"/>
      <c r="L36" s="27"/>
      <c r="M36" s="27"/>
      <c r="N36" s="27" t="s">
        <v>35</v>
      </c>
      <c r="O36" s="27" t="s">
        <v>35</v>
      </c>
    </row>
    <row r="37" spans="1:15" x14ac:dyDescent="0.2">
      <c r="A37" s="8" t="s">
        <v>17</v>
      </c>
      <c r="B37" s="21" t="s">
        <v>6</v>
      </c>
      <c r="C37" s="28" t="s">
        <v>35</v>
      </c>
      <c r="D37" s="28" t="s">
        <v>35</v>
      </c>
      <c r="E37" s="28" t="s">
        <v>35</v>
      </c>
      <c r="F37" s="28" t="s">
        <v>35</v>
      </c>
      <c r="G37" s="28" t="s">
        <v>35</v>
      </c>
      <c r="H37" s="28" t="s">
        <v>35</v>
      </c>
      <c r="I37" s="28" t="s">
        <v>35</v>
      </c>
      <c r="J37" s="28" t="s">
        <v>35</v>
      </c>
      <c r="K37" s="28"/>
      <c r="L37" s="28"/>
      <c r="M37" s="28"/>
      <c r="N37" s="28" t="s">
        <v>35</v>
      </c>
      <c r="O37" s="28" t="s">
        <v>35</v>
      </c>
    </row>
    <row r="38" spans="1:15" ht="13.5" thickBot="1" x14ac:dyDescent="0.25">
      <c r="A38" s="10"/>
      <c r="B38" s="23" t="s">
        <v>7</v>
      </c>
      <c r="C38" s="29" t="s">
        <v>35</v>
      </c>
      <c r="D38" s="29" t="s">
        <v>35</v>
      </c>
      <c r="E38" s="29" t="s">
        <v>35</v>
      </c>
      <c r="F38" s="29" t="s">
        <v>35</v>
      </c>
      <c r="G38" s="29">
        <v>0.78333333333333321</v>
      </c>
      <c r="H38" s="29" t="s">
        <v>35</v>
      </c>
      <c r="I38" s="29" t="s">
        <v>35</v>
      </c>
      <c r="J38" s="29" t="s">
        <v>35</v>
      </c>
      <c r="K38" s="29"/>
      <c r="L38" s="29"/>
      <c r="M38" s="29"/>
      <c r="N38" s="29">
        <v>0.78333333333333321</v>
      </c>
      <c r="O38" s="29">
        <v>0.78333333333333321</v>
      </c>
    </row>
    <row r="39" spans="1:15" x14ac:dyDescent="0.2">
      <c r="A39" t="s">
        <v>34</v>
      </c>
    </row>
  </sheetData>
  <mergeCells count="1">
    <mergeCell ref="A4:O4"/>
  </mergeCells>
  <phoneticPr fontId="2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25"/>
  <sheetViews>
    <sheetView zoomScale="130" zoomScaleNormal="130" workbookViewId="0">
      <pane ySplit="6" topLeftCell="A7" activePane="bottomLeft" state="frozen"/>
      <selection activeCell="S19" sqref="S19"/>
      <selection pane="bottomLeft" activeCell="F28" sqref="F28"/>
    </sheetView>
  </sheetViews>
  <sheetFormatPr baseColWidth="10" defaultRowHeight="12" x14ac:dyDescent="0.2"/>
  <cols>
    <col min="1" max="1" width="20.42578125" style="46" customWidth="1"/>
    <col min="2" max="2" width="7.42578125" style="46" customWidth="1"/>
    <col min="3" max="3" width="5.5703125" style="46" hidden="1" customWidth="1"/>
    <col min="4" max="4" width="9.28515625" style="46" customWidth="1"/>
    <col min="5" max="5" width="7.5703125" style="46" customWidth="1"/>
    <col min="6" max="6" width="7" style="46" customWidth="1"/>
    <col min="7" max="7" width="6.85546875" style="46" customWidth="1"/>
    <col min="8" max="8" width="6.7109375" style="46" customWidth="1"/>
    <col min="9" max="9" width="7.140625" style="46" customWidth="1"/>
    <col min="10" max="10" width="7.28515625" style="46" customWidth="1"/>
    <col min="11" max="11" width="7" style="46" customWidth="1"/>
    <col min="12" max="12" width="6.5703125" style="46" customWidth="1"/>
    <col min="13" max="13" width="6.85546875" style="46" customWidth="1"/>
    <col min="14" max="14" width="7" style="46" customWidth="1"/>
    <col min="15" max="15" width="7" style="46" hidden="1" customWidth="1"/>
    <col min="16" max="16" width="6.85546875" style="46" customWidth="1"/>
    <col min="17" max="17" width="6.5703125" style="46" customWidth="1"/>
    <col min="18" max="18" width="6.7109375" style="46" customWidth="1"/>
    <col min="19" max="16384" width="11.42578125" style="46"/>
  </cols>
  <sheetData>
    <row r="1" spans="1:18" x14ac:dyDescent="0.2">
      <c r="A1" s="179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1"/>
    </row>
    <row r="2" spans="1:18" x14ac:dyDescent="0.2">
      <c r="A2" s="182" t="s">
        <v>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4"/>
    </row>
    <row r="3" spans="1:18" x14ac:dyDescent="0.2">
      <c r="A3" s="185" t="s">
        <v>62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7"/>
    </row>
    <row r="5" spans="1:18" x14ac:dyDescent="0.2">
      <c r="A5" s="47" t="s">
        <v>0</v>
      </c>
      <c r="B5" s="47" t="s">
        <v>1</v>
      </c>
      <c r="C5" s="48" t="s">
        <v>15</v>
      </c>
      <c r="D5" s="49" t="s">
        <v>37</v>
      </c>
      <c r="E5" s="48" t="s">
        <v>15</v>
      </c>
      <c r="F5" s="48" t="s">
        <v>36</v>
      </c>
      <c r="G5" s="48" t="s">
        <v>37</v>
      </c>
      <c r="H5" s="48" t="s">
        <v>15</v>
      </c>
      <c r="I5" s="48" t="s">
        <v>36</v>
      </c>
      <c r="J5" s="48" t="s">
        <v>37</v>
      </c>
      <c r="K5" s="48" t="s">
        <v>15</v>
      </c>
      <c r="L5" s="48" t="s">
        <v>36</v>
      </c>
      <c r="M5" s="48" t="s">
        <v>37</v>
      </c>
      <c r="N5" s="48" t="s">
        <v>15</v>
      </c>
      <c r="O5" s="48" t="s">
        <v>36</v>
      </c>
      <c r="P5" s="48" t="s">
        <v>37</v>
      </c>
      <c r="Q5" s="48" t="s">
        <v>15</v>
      </c>
      <c r="R5" s="48" t="s">
        <v>2</v>
      </c>
    </row>
    <row r="6" spans="1:18" x14ac:dyDescent="0.2">
      <c r="A6" s="50"/>
      <c r="B6" s="47"/>
      <c r="C6" s="48">
        <v>2</v>
      </c>
      <c r="D6" s="51">
        <v>45625</v>
      </c>
      <c r="E6" s="48">
        <v>2</v>
      </c>
      <c r="F6" s="48">
        <v>4</v>
      </c>
      <c r="G6" s="48">
        <v>6</v>
      </c>
      <c r="H6" s="48">
        <v>9</v>
      </c>
      <c r="I6" s="48">
        <v>11</v>
      </c>
      <c r="J6" s="48">
        <v>13</v>
      </c>
      <c r="K6" s="48">
        <v>16</v>
      </c>
      <c r="L6" s="48">
        <v>18</v>
      </c>
      <c r="M6" s="48">
        <v>20</v>
      </c>
      <c r="N6" s="48">
        <v>23</v>
      </c>
      <c r="O6" s="48">
        <v>25</v>
      </c>
      <c r="P6" s="48">
        <v>27</v>
      </c>
      <c r="Q6" s="48">
        <v>30</v>
      </c>
      <c r="R6" s="48" t="s">
        <v>3</v>
      </c>
    </row>
    <row r="8" spans="1:18" ht="12.95" customHeight="1" x14ac:dyDescent="0.2">
      <c r="A8" s="167" t="s">
        <v>64</v>
      </c>
      <c r="B8" s="56" t="s">
        <v>4</v>
      </c>
      <c r="C8" s="56"/>
      <c r="D8" s="57"/>
      <c r="E8" s="56"/>
      <c r="F8" s="57"/>
      <c r="G8" s="56"/>
      <c r="H8" s="57"/>
      <c r="I8" s="56"/>
      <c r="J8" s="57"/>
      <c r="K8" s="56"/>
      <c r="L8" s="57"/>
      <c r="M8" s="56"/>
      <c r="N8" s="58"/>
      <c r="O8" s="59"/>
      <c r="P8" s="58"/>
      <c r="Q8" s="59"/>
      <c r="R8" s="55" t="str">
        <f>IF(+SUM(C8:Q8)=0,"",+AVERAGE(C8:Q8))</f>
        <v/>
      </c>
    </row>
    <row r="9" spans="1:18" ht="12.95" customHeight="1" x14ac:dyDescent="0.2">
      <c r="A9" s="167" t="s">
        <v>64</v>
      </c>
      <c r="B9" s="56" t="s">
        <v>6</v>
      </c>
      <c r="C9" s="56"/>
      <c r="D9" s="57"/>
      <c r="E9" s="56"/>
      <c r="F9" s="57"/>
      <c r="G9" s="56"/>
      <c r="H9" s="57"/>
      <c r="I9" s="56"/>
      <c r="J9" s="57"/>
      <c r="K9" s="56"/>
      <c r="L9" s="57"/>
      <c r="M9" s="56"/>
      <c r="N9" s="57"/>
      <c r="O9" s="56"/>
      <c r="P9" s="57"/>
      <c r="Q9" s="56"/>
      <c r="R9" s="53" t="str">
        <f>IF(+SUM(C9:Q9)=0,"",+AVERAGE(C9:Q9))</f>
        <v/>
      </c>
    </row>
    <row r="10" spans="1:18" ht="12.95" customHeight="1" thickBot="1" x14ac:dyDescent="0.25">
      <c r="A10" s="167" t="s">
        <v>64</v>
      </c>
      <c r="B10" s="56" t="s">
        <v>7</v>
      </c>
      <c r="C10" s="56"/>
      <c r="D10" s="57"/>
      <c r="E10" s="56"/>
      <c r="F10" s="57"/>
      <c r="G10" s="56"/>
      <c r="H10" s="57"/>
      <c r="I10" s="56"/>
      <c r="J10" s="57"/>
      <c r="K10" s="56"/>
      <c r="L10" s="57"/>
      <c r="M10" s="56"/>
      <c r="N10" s="57"/>
      <c r="O10" s="56"/>
      <c r="P10" s="57"/>
      <c r="Q10" s="56"/>
      <c r="R10" s="53" t="str">
        <f>IF(+SUM(C10:Q10)=0,"",+AVERAGE(C10:Q10))</f>
        <v/>
      </c>
    </row>
    <row r="11" spans="1:18" ht="12.95" customHeight="1" thickBot="1" x14ac:dyDescent="0.25">
      <c r="A11" s="167"/>
      <c r="B11" s="60"/>
      <c r="C11" s="60" t="s">
        <v>40</v>
      </c>
      <c r="D11" s="54" t="str">
        <f t="shared" ref="D11:Q11" si="0">IF(D8="","",IF(D8&gt;C8,"En alza", IF(D8&lt;C8, "En Baja", "Estable")))</f>
        <v/>
      </c>
      <c r="E11" s="54" t="str">
        <f t="shared" si="0"/>
        <v/>
      </c>
      <c r="F11" s="54" t="str">
        <f t="shared" si="0"/>
        <v/>
      </c>
      <c r="G11" s="60" t="str">
        <f t="shared" si="0"/>
        <v/>
      </c>
      <c r="H11" s="54" t="str">
        <f t="shared" si="0"/>
        <v/>
      </c>
      <c r="I11" s="60" t="str">
        <f t="shared" si="0"/>
        <v/>
      </c>
      <c r="J11" s="54" t="str">
        <f t="shared" si="0"/>
        <v/>
      </c>
      <c r="K11" s="60" t="str">
        <f t="shared" si="0"/>
        <v/>
      </c>
      <c r="L11" s="54" t="str">
        <f t="shared" si="0"/>
        <v/>
      </c>
      <c r="M11" s="60" t="str">
        <f t="shared" si="0"/>
        <v/>
      </c>
      <c r="N11" s="54" t="str">
        <f t="shared" si="0"/>
        <v/>
      </c>
      <c r="O11" s="60" t="str">
        <f t="shared" ref="O11" si="1">IF(O8="","",IF(O8&gt;N8,"En alza", IF(O8&lt;N8, "En Baja", "Estable")))</f>
        <v/>
      </c>
      <c r="P11" s="54" t="str">
        <f t="shared" si="0"/>
        <v/>
      </c>
      <c r="Q11" s="60" t="str">
        <f t="shared" si="0"/>
        <v/>
      </c>
      <c r="R11" s="82"/>
    </row>
    <row r="12" spans="1:18" ht="12.95" customHeight="1" x14ac:dyDescent="0.2">
      <c r="A12" s="167" t="s">
        <v>47</v>
      </c>
      <c r="B12" s="56" t="s">
        <v>4</v>
      </c>
      <c r="C12" s="56"/>
      <c r="D12" s="57"/>
      <c r="E12" s="56"/>
      <c r="F12" s="57"/>
      <c r="G12" s="56"/>
      <c r="H12" s="57"/>
      <c r="I12" s="56"/>
      <c r="J12" s="57"/>
      <c r="K12" s="56"/>
      <c r="L12" s="57"/>
      <c r="M12" s="56"/>
      <c r="N12" s="57"/>
      <c r="O12" s="56"/>
      <c r="P12" s="57"/>
      <c r="Q12" s="56"/>
      <c r="R12" s="53" t="str">
        <f>IF(+SUM(C12:Q12)=0,"",+AVERAGE(C12:Q12))</f>
        <v/>
      </c>
    </row>
    <row r="13" spans="1:18" ht="12.95" customHeight="1" x14ac:dyDescent="0.2">
      <c r="A13" s="167" t="s">
        <v>47</v>
      </c>
      <c r="B13" s="56" t="s">
        <v>6</v>
      </c>
      <c r="C13" s="56"/>
      <c r="D13" s="57"/>
      <c r="E13" s="56"/>
      <c r="F13" s="57"/>
      <c r="G13" s="56"/>
      <c r="H13" s="57"/>
      <c r="I13" s="56"/>
      <c r="J13" s="57"/>
      <c r="K13" s="56"/>
      <c r="L13" s="57"/>
      <c r="M13" s="56"/>
      <c r="N13" s="57"/>
      <c r="O13" s="56"/>
      <c r="P13" s="57"/>
      <c r="Q13" s="56"/>
      <c r="R13" s="53" t="str">
        <f>IF(+SUM(C13:Q13)=0,"",+AVERAGE(C13:Q13))</f>
        <v/>
      </c>
    </row>
    <row r="14" spans="1:18" ht="12.95" customHeight="1" thickBot="1" x14ac:dyDescent="0.25">
      <c r="A14" s="167" t="s">
        <v>47</v>
      </c>
      <c r="B14" s="56" t="s">
        <v>7</v>
      </c>
      <c r="C14" s="56"/>
      <c r="D14" s="57"/>
      <c r="E14" s="56"/>
      <c r="F14" s="57"/>
      <c r="G14" s="56"/>
      <c r="H14" s="57"/>
      <c r="I14" s="56"/>
      <c r="J14" s="57"/>
      <c r="K14" s="56"/>
      <c r="L14" s="57"/>
      <c r="M14" s="56"/>
      <c r="N14" s="57"/>
      <c r="O14" s="56"/>
      <c r="P14" s="57"/>
      <c r="Q14" s="56"/>
      <c r="R14" s="53" t="str">
        <f>IF(+SUM(C14:Q14)=0,"",+AVERAGE(C14:Q14))</f>
        <v/>
      </c>
    </row>
    <row r="15" spans="1:18" ht="12.95" customHeight="1" thickBot="1" x14ac:dyDescent="0.25">
      <c r="A15" s="167"/>
      <c r="B15" s="60"/>
      <c r="C15" s="60" t="s">
        <v>40</v>
      </c>
      <c r="D15" s="54" t="str">
        <f t="shared" ref="D15:Q15" si="2">IF(D12="","",IF(D12&gt;C12,"En alza", IF(D12&lt;C12, "En Baja", "Estable")))</f>
        <v/>
      </c>
      <c r="E15" s="54" t="str">
        <f t="shared" si="2"/>
        <v/>
      </c>
      <c r="F15" s="54" t="str">
        <f t="shared" si="2"/>
        <v/>
      </c>
      <c r="G15" s="60" t="str">
        <f t="shared" si="2"/>
        <v/>
      </c>
      <c r="H15" s="54" t="str">
        <f t="shared" si="2"/>
        <v/>
      </c>
      <c r="I15" s="60" t="str">
        <f t="shared" si="2"/>
        <v/>
      </c>
      <c r="J15" s="54" t="str">
        <f t="shared" si="2"/>
        <v/>
      </c>
      <c r="K15" s="60" t="str">
        <f t="shared" si="2"/>
        <v/>
      </c>
      <c r="L15" s="54" t="str">
        <f t="shared" si="2"/>
        <v/>
      </c>
      <c r="M15" s="60" t="str">
        <f t="shared" si="2"/>
        <v/>
      </c>
      <c r="N15" s="54" t="str">
        <f t="shared" si="2"/>
        <v/>
      </c>
      <c r="O15" s="60" t="str">
        <f t="shared" ref="O15" si="3">IF(O12="","",IF(O12&gt;N12,"En alza", IF(O12&lt;N12, "En Baja", "Estable")))</f>
        <v/>
      </c>
      <c r="P15" s="54" t="str">
        <f t="shared" si="2"/>
        <v/>
      </c>
      <c r="Q15" s="60" t="str">
        <f t="shared" si="2"/>
        <v/>
      </c>
      <c r="R15" s="82"/>
    </row>
    <row r="16" spans="1:18" ht="12.95" customHeight="1" x14ac:dyDescent="0.2">
      <c r="A16" s="167" t="s">
        <v>46</v>
      </c>
      <c r="B16" s="56" t="s">
        <v>4</v>
      </c>
      <c r="C16" s="56"/>
      <c r="D16" s="57"/>
      <c r="E16" s="56"/>
      <c r="F16" s="57"/>
      <c r="G16" s="56"/>
      <c r="H16" s="57"/>
      <c r="I16" s="56"/>
      <c r="J16" s="57"/>
      <c r="K16" s="56"/>
      <c r="L16" s="57"/>
      <c r="M16" s="56"/>
      <c r="N16" s="57"/>
      <c r="O16" s="56"/>
      <c r="P16" s="57"/>
      <c r="Q16" s="56"/>
      <c r="R16" s="53" t="str">
        <f>IF(+SUM(C16:Q16)=0,"",+AVERAGE(C16:Q16))</f>
        <v/>
      </c>
    </row>
    <row r="17" spans="1:18" ht="12.95" customHeight="1" x14ac:dyDescent="0.2">
      <c r="A17" s="167" t="s">
        <v>46</v>
      </c>
      <c r="B17" s="56" t="s">
        <v>6</v>
      </c>
      <c r="C17" s="56"/>
      <c r="D17" s="57"/>
      <c r="E17" s="56"/>
      <c r="F17" s="57"/>
      <c r="G17" s="56"/>
      <c r="H17" s="57"/>
      <c r="I17" s="56"/>
      <c r="J17" s="57"/>
      <c r="K17" s="56"/>
      <c r="L17" s="57"/>
      <c r="M17" s="56"/>
      <c r="N17" s="57"/>
      <c r="O17" s="56"/>
      <c r="P17" s="57"/>
      <c r="Q17" s="56"/>
      <c r="R17" s="53" t="str">
        <f>IF(+SUM(C17:Q17)=0,"",+AVERAGE(C17:Q17))</f>
        <v/>
      </c>
    </row>
    <row r="18" spans="1:18" ht="12.95" customHeight="1" thickBot="1" x14ac:dyDescent="0.25">
      <c r="A18" s="167" t="s">
        <v>46</v>
      </c>
      <c r="B18" s="56" t="s">
        <v>7</v>
      </c>
      <c r="C18" s="56"/>
      <c r="D18" s="57"/>
      <c r="E18" s="56"/>
      <c r="F18" s="57"/>
      <c r="G18" s="56"/>
      <c r="H18" s="57"/>
      <c r="I18" s="56"/>
      <c r="J18" s="57"/>
      <c r="K18" s="56"/>
      <c r="L18" s="57"/>
      <c r="M18" s="56"/>
      <c r="N18" s="57"/>
      <c r="O18" s="56"/>
      <c r="P18" s="57"/>
      <c r="Q18" s="56"/>
      <c r="R18" s="53" t="str">
        <f>IF(+SUM(C18:Q18)=0,"",+AVERAGE(C18:Q18))</f>
        <v/>
      </c>
    </row>
    <row r="19" spans="1:18" ht="12.95" customHeight="1" thickBot="1" x14ac:dyDescent="0.25">
      <c r="A19" s="167"/>
      <c r="B19" s="60"/>
      <c r="C19" s="60" t="s">
        <v>40</v>
      </c>
      <c r="D19" s="54" t="str">
        <f t="shared" ref="D19:Q19" si="4">IF(D16="","",IF(D16&gt;C16,"En alza", IF(D16&lt;C16, "En Baja", "Estable")))</f>
        <v/>
      </c>
      <c r="E19" s="54" t="str">
        <f t="shared" si="4"/>
        <v/>
      </c>
      <c r="F19" s="54" t="str">
        <f t="shared" si="4"/>
        <v/>
      </c>
      <c r="G19" s="60" t="str">
        <f t="shared" si="4"/>
        <v/>
      </c>
      <c r="H19" s="54" t="str">
        <f t="shared" si="4"/>
        <v/>
      </c>
      <c r="I19" s="60" t="str">
        <f t="shared" si="4"/>
        <v/>
      </c>
      <c r="J19" s="54" t="str">
        <f t="shared" si="4"/>
        <v/>
      </c>
      <c r="K19" s="60" t="str">
        <f t="shared" si="4"/>
        <v/>
      </c>
      <c r="L19" s="54" t="str">
        <f t="shared" si="4"/>
        <v/>
      </c>
      <c r="M19" s="60" t="str">
        <f t="shared" si="4"/>
        <v/>
      </c>
      <c r="N19" s="54" t="str">
        <f t="shared" si="4"/>
        <v/>
      </c>
      <c r="O19" s="60" t="str">
        <f t="shared" ref="O19" si="5">IF(O16="","",IF(O16&gt;N16,"En alza", IF(O16&lt;N16, "En Baja", "Estable")))</f>
        <v/>
      </c>
      <c r="P19" s="54" t="str">
        <f t="shared" si="4"/>
        <v/>
      </c>
      <c r="Q19" s="60" t="str">
        <f t="shared" si="4"/>
        <v/>
      </c>
      <c r="R19" s="82"/>
    </row>
    <row r="20" spans="1:18" ht="12.95" customHeight="1" x14ac:dyDescent="0.2">
      <c r="A20" s="167" t="s">
        <v>45</v>
      </c>
      <c r="B20" s="56" t="s">
        <v>4</v>
      </c>
      <c r="C20" s="56"/>
      <c r="D20" s="57"/>
      <c r="E20" s="56"/>
      <c r="F20" s="57"/>
      <c r="G20" s="56"/>
      <c r="H20" s="57"/>
      <c r="I20" s="56"/>
      <c r="J20" s="57"/>
      <c r="K20" s="56"/>
      <c r="L20" s="57"/>
      <c r="M20" s="56"/>
      <c r="N20" s="57"/>
      <c r="O20" s="56"/>
      <c r="P20" s="57"/>
      <c r="Q20" s="56"/>
      <c r="R20" s="53" t="str">
        <f>IF(+SUM(C20:Q20)=0,"",+AVERAGE(C20:Q20))</f>
        <v/>
      </c>
    </row>
    <row r="21" spans="1:18" ht="12.95" customHeight="1" x14ac:dyDescent="0.2">
      <c r="A21" s="167" t="s">
        <v>45</v>
      </c>
      <c r="B21" s="56" t="s">
        <v>6</v>
      </c>
      <c r="C21" s="56"/>
      <c r="D21" s="57"/>
      <c r="E21" s="56"/>
      <c r="F21" s="57"/>
      <c r="G21" s="56"/>
      <c r="H21" s="57"/>
      <c r="I21" s="56"/>
      <c r="J21" s="57"/>
      <c r="K21" s="56"/>
      <c r="L21" s="57"/>
      <c r="M21" s="56"/>
      <c r="N21" s="57"/>
      <c r="O21" s="56"/>
      <c r="P21" s="57"/>
      <c r="Q21" s="56"/>
      <c r="R21" s="53" t="str">
        <f>IF(+SUM(C21:Q21)=0,"",+AVERAGE(C21:Q21))</f>
        <v/>
      </c>
    </row>
    <row r="22" spans="1:18" ht="12.95" customHeight="1" thickBot="1" x14ac:dyDescent="0.25">
      <c r="A22" s="167" t="s">
        <v>45</v>
      </c>
      <c r="B22" s="56" t="s">
        <v>7</v>
      </c>
      <c r="C22" s="56"/>
      <c r="D22" s="57"/>
      <c r="E22" s="56"/>
      <c r="F22" s="61"/>
      <c r="G22" s="56"/>
      <c r="H22" s="57"/>
      <c r="I22" s="56"/>
      <c r="J22" s="57"/>
      <c r="K22" s="56"/>
      <c r="L22" s="57"/>
      <c r="M22" s="56"/>
      <c r="N22" s="57"/>
      <c r="O22" s="56"/>
      <c r="P22" s="57"/>
      <c r="Q22" s="56"/>
      <c r="R22" s="53" t="str">
        <f>IF(+SUM(C22:Q22)=0,"",+AVERAGE(C22:Q22))</f>
        <v/>
      </c>
    </row>
    <row r="23" spans="1:18" ht="12.95" customHeight="1" thickBot="1" x14ac:dyDescent="0.25">
      <c r="A23" s="54"/>
      <c r="B23" s="60"/>
      <c r="C23" s="60" t="s">
        <v>40</v>
      </c>
      <c r="D23" s="54" t="str">
        <f t="shared" ref="D23:Q23" si="6">IF(D20="","",IF(D20&gt;C20,"En alza", IF(D20&lt;C20, "En Baja", "Estable")))</f>
        <v/>
      </c>
      <c r="E23" s="54" t="str">
        <f t="shared" si="6"/>
        <v/>
      </c>
      <c r="F23" s="54" t="str">
        <f t="shared" si="6"/>
        <v/>
      </c>
      <c r="G23" s="60" t="str">
        <f t="shared" si="6"/>
        <v/>
      </c>
      <c r="H23" s="54" t="str">
        <f t="shared" si="6"/>
        <v/>
      </c>
      <c r="I23" s="60" t="str">
        <f t="shared" si="6"/>
        <v/>
      </c>
      <c r="J23" s="54" t="str">
        <f t="shared" si="6"/>
        <v/>
      </c>
      <c r="K23" s="60" t="str">
        <f t="shared" si="6"/>
        <v/>
      </c>
      <c r="L23" s="54" t="str">
        <f t="shared" si="6"/>
        <v/>
      </c>
      <c r="M23" s="60" t="str">
        <f t="shared" si="6"/>
        <v/>
      </c>
      <c r="N23" s="54" t="str">
        <f t="shared" si="6"/>
        <v/>
      </c>
      <c r="O23" s="60" t="str">
        <f t="shared" ref="O23" si="7">IF(O20="","",IF(O20&gt;N20,"En alza", IF(O20&lt;N20, "En Baja", "Estable")))</f>
        <v/>
      </c>
      <c r="P23" s="54" t="str">
        <f t="shared" si="6"/>
        <v/>
      </c>
      <c r="Q23" s="60" t="str">
        <f t="shared" si="6"/>
        <v/>
      </c>
      <c r="R23" s="82"/>
    </row>
    <row r="24" spans="1:18" x14ac:dyDescent="0.2">
      <c r="A24" s="46" t="s">
        <v>38</v>
      </c>
    </row>
    <row r="25" spans="1:18" x14ac:dyDescent="0.2">
      <c r="A25" s="46" t="s">
        <v>39</v>
      </c>
    </row>
  </sheetData>
  <mergeCells count="3">
    <mergeCell ref="A1:R1"/>
    <mergeCell ref="A2:R2"/>
    <mergeCell ref="A3:R3"/>
  </mergeCells>
  <phoneticPr fontId="2" type="noConversion"/>
  <printOptions verticalCentered="1"/>
  <pageMargins left="0" right="0" top="0" bottom="0" header="0" footer="0"/>
  <pageSetup paperSize="9" scale="88" firstPageNumber="0"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24"/>
  <sheetViews>
    <sheetView workbookViewId="0">
      <selection activeCell="K30" sqref="K30"/>
    </sheetView>
  </sheetViews>
  <sheetFormatPr baseColWidth="10" defaultRowHeight="12.75" x14ac:dyDescent="0.2"/>
  <cols>
    <col min="1" max="1" width="24.42578125" customWidth="1"/>
    <col min="2" max="2" width="9.7109375" customWidth="1"/>
    <col min="3" max="3" width="7.5703125" customWidth="1"/>
    <col min="4" max="4" width="8.28515625" customWidth="1"/>
    <col min="5" max="5" width="7.7109375" customWidth="1"/>
    <col min="6" max="8" width="6.7109375" customWidth="1"/>
    <col min="9" max="9" width="7.7109375" customWidth="1"/>
    <col min="10" max="10" width="6.42578125" customWidth="1"/>
    <col min="11" max="11" width="7.140625" customWidth="1"/>
    <col min="12" max="12" width="7.85546875" customWidth="1"/>
    <col min="13" max="13" width="6.7109375" customWidth="1"/>
    <col min="14" max="14" width="7" customWidth="1"/>
    <col min="15" max="15" width="9.42578125" customWidth="1"/>
  </cols>
  <sheetData>
    <row r="1" spans="1:15" x14ac:dyDescent="0.2">
      <c r="A1" s="38" t="s">
        <v>52</v>
      </c>
      <c r="B1" s="31"/>
      <c r="C1" s="38"/>
      <c r="D1" s="38"/>
      <c r="E1" s="38"/>
      <c r="F1" s="38"/>
      <c r="G1" s="38"/>
      <c r="H1" s="31"/>
      <c r="I1" s="31"/>
      <c r="J1" s="38"/>
      <c r="K1" s="31"/>
      <c r="L1" s="31"/>
      <c r="M1" s="31"/>
      <c r="N1" s="31"/>
      <c r="O1" s="31"/>
    </row>
    <row r="2" spans="1:15" x14ac:dyDescent="0.2">
      <c r="A2" s="31"/>
      <c r="B2" s="38"/>
      <c r="C2" s="38" t="s">
        <v>19</v>
      </c>
      <c r="D2" s="38"/>
      <c r="E2" s="38"/>
      <c r="F2" s="38"/>
      <c r="G2" s="38"/>
      <c r="H2" s="31"/>
      <c r="I2" s="31"/>
      <c r="J2" s="38"/>
      <c r="K2" s="31"/>
      <c r="L2" s="31"/>
      <c r="M2" s="31"/>
      <c r="N2" s="31"/>
      <c r="O2" s="31"/>
    </row>
    <row r="3" spans="1: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x14ac:dyDescent="0.2">
      <c r="A4" s="214">
        <v>2025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</row>
    <row r="5" spans="1:15" ht="13.5" thickBo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ht="15.75" x14ac:dyDescent="0.25">
      <c r="A6" s="40" t="s">
        <v>0</v>
      </c>
      <c r="B6" s="40" t="s">
        <v>1</v>
      </c>
      <c r="C6" s="41" t="s">
        <v>20</v>
      </c>
      <c r="D6" s="40" t="s">
        <v>21</v>
      </c>
      <c r="E6" s="40" t="s">
        <v>22</v>
      </c>
      <c r="F6" s="40" t="s">
        <v>23</v>
      </c>
      <c r="G6" s="40" t="s">
        <v>24</v>
      </c>
      <c r="H6" s="40" t="s">
        <v>25</v>
      </c>
      <c r="I6" s="40" t="s">
        <v>26</v>
      </c>
      <c r="J6" s="40" t="s">
        <v>27</v>
      </c>
      <c r="K6" s="42" t="s">
        <v>28</v>
      </c>
      <c r="L6" s="42" t="s">
        <v>29</v>
      </c>
      <c r="M6" s="42" t="s">
        <v>30</v>
      </c>
      <c r="N6" s="42" t="s">
        <v>31</v>
      </c>
      <c r="O6" s="42" t="s">
        <v>2</v>
      </c>
    </row>
    <row r="7" spans="1:15" ht="20.25" customHeight="1" thickBot="1" x14ac:dyDescent="0.25">
      <c r="A7" s="43"/>
      <c r="B7" s="33"/>
      <c r="C7" s="44"/>
      <c r="D7" s="33"/>
      <c r="E7" s="33"/>
      <c r="F7" s="33"/>
      <c r="G7" s="33"/>
      <c r="H7" s="33"/>
      <c r="I7" s="33"/>
      <c r="J7" s="33"/>
      <c r="K7" s="45"/>
      <c r="L7" s="45"/>
      <c r="M7" s="45"/>
      <c r="N7" s="45"/>
      <c r="O7" s="45" t="s">
        <v>32</v>
      </c>
    </row>
    <row r="8" spans="1:15" ht="13.5" thickBot="1" x14ac:dyDescent="0.25">
      <c r="A8" s="8"/>
      <c r="B8" s="21"/>
      <c r="C8" s="9"/>
      <c r="D8" s="13"/>
      <c r="E8" s="13"/>
      <c r="F8" s="13"/>
      <c r="G8" s="13"/>
      <c r="H8" s="13"/>
      <c r="I8" s="13"/>
      <c r="J8" s="13"/>
      <c r="K8" s="32"/>
      <c r="L8" s="13"/>
      <c r="M8" s="13"/>
      <c r="N8" s="13"/>
      <c r="O8" s="28"/>
    </row>
    <row r="9" spans="1:15" x14ac:dyDescent="0.2">
      <c r="A9" s="167" t="s">
        <v>64</v>
      </c>
      <c r="B9" s="150" t="s">
        <v>4</v>
      </c>
      <c r="C9" s="150"/>
      <c r="D9" s="150"/>
      <c r="E9" s="150"/>
      <c r="F9" s="150"/>
      <c r="G9" s="150"/>
      <c r="H9" s="150"/>
      <c r="I9" s="39"/>
      <c r="J9" s="39"/>
      <c r="K9" s="151"/>
      <c r="L9" s="21"/>
      <c r="M9" s="21"/>
      <c r="N9" s="21"/>
      <c r="O9" s="28"/>
    </row>
    <row r="10" spans="1:15" x14ac:dyDescent="0.2">
      <c r="A10" s="167" t="s">
        <v>64</v>
      </c>
      <c r="B10" s="152" t="s">
        <v>6</v>
      </c>
      <c r="C10" s="152"/>
      <c r="D10" s="152"/>
      <c r="E10" s="152"/>
      <c r="F10" s="36"/>
      <c r="G10" s="36"/>
      <c r="H10" s="36"/>
      <c r="I10" s="36"/>
      <c r="J10" s="36"/>
      <c r="K10" s="36"/>
      <c r="L10" s="36"/>
      <c r="M10" s="36"/>
      <c r="N10" s="36"/>
      <c r="O10" s="36"/>
    </row>
    <row r="11" spans="1:15" x14ac:dyDescent="0.2">
      <c r="A11" s="167" t="s">
        <v>64</v>
      </c>
      <c r="B11" s="36" t="s">
        <v>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x14ac:dyDescent="0.2">
      <c r="A12" s="167"/>
      <c r="B12" s="36" t="str">
        <f t="shared" ref="B12" si="0">IF(B9="","",IF(B9&gt;A9,"En alza", IF(B9&lt;A9, "En Baja", "Estable")))</f>
        <v>En Baja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5" x14ac:dyDescent="0.2">
      <c r="A13" s="167" t="s">
        <v>47</v>
      </c>
      <c r="B13" s="36" t="s">
        <v>4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x14ac:dyDescent="0.2">
      <c r="A14" s="167" t="s">
        <v>47</v>
      </c>
      <c r="B14" s="36" t="s">
        <v>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  <row r="15" spans="1:15" x14ac:dyDescent="0.2">
      <c r="A15" s="167" t="s">
        <v>47</v>
      </c>
      <c r="B15" s="36" t="s">
        <v>7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5" x14ac:dyDescent="0.2">
      <c r="A16" s="167"/>
      <c r="B16" s="36" t="str">
        <f t="shared" ref="B16" si="1">IF(B13="","",IF(B13&gt;A13,"En alza", IF(B13&lt;A13, "En Baja", "Estable")))</f>
        <v>En Baja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x14ac:dyDescent="0.2">
      <c r="A17" s="167" t="s">
        <v>46</v>
      </c>
      <c r="B17" s="36" t="s">
        <v>4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x14ac:dyDescent="0.2">
      <c r="A18" s="167" t="s">
        <v>46</v>
      </c>
      <c r="B18" s="36" t="s">
        <v>6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x14ac:dyDescent="0.2">
      <c r="A19" s="167" t="s">
        <v>46</v>
      </c>
      <c r="B19" s="36" t="s">
        <v>7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x14ac:dyDescent="0.2">
      <c r="A20" s="167"/>
      <c r="B20" s="36" t="str">
        <f t="shared" ref="B20" si="2">IF(B17="","",IF(B17&gt;A17,"En alza", IF(B17&lt;A17, "En Baja", "Estable")))</f>
        <v>En Baja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pans="1:15" x14ac:dyDescent="0.2">
      <c r="A21" s="167" t="s">
        <v>45</v>
      </c>
      <c r="B21" s="36" t="s">
        <v>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x14ac:dyDescent="0.2">
      <c r="A22" s="167" t="s">
        <v>45</v>
      </c>
      <c r="B22" s="36" t="s">
        <v>6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x14ac:dyDescent="0.2">
      <c r="A23" s="167" t="s">
        <v>45</v>
      </c>
      <c r="B23" s="36" t="s">
        <v>7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x14ac:dyDescent="0.2">
      <c r="A24" s="36"/>
      <c r="B24" s="36" t="s">
        <v>40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</sheetData>
  <mergeCells count="1">
    <mergeCell ref="A4:O4"/>
  </mergeCells>
  <printOptions horizontalCentered="1"/>
  <pageMargins left="0.70866141732283472" right="0.70866141732283472" top="0" bottom="0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5"/>
  <sheetViews>
    <sheetView zoomScale="115" zoomScaleNormal="115" workbookViewId="0">
      <pane xSplit="2" ySplit="6" topLeftCell="C7" activePane="bottomRight" state="frozen"/>
      <selection activeCell="S19" sqref="S19"/>
      <selection pane="topRight" activeCell="S19" sqref="S19"/>
      <selection pane="bottomLeft" activeCell="S19" sqref="S19"/>
      <selection pane="bottomRight" activeCell="F19" sqref="F19"/>
    </sheetView>
  </sheetViews>
  <sheetFormatPr baseColWidth="10" defaultRowHeight="12" x14ac:dyDescent="0.2"/>
  <cols>
    <col min="1" max="1" width="19" style="46" customWidth="1"/>
    <col min="2" max="2" width="8.7109375" style="46" customWidth="1"/>
    <col min="3" max="3" width="9.140625" style="46" customWidth="1"/>
    <col min="4" max="4" width="10.140625" style="46" customWidth="1"/>
    <col min="5" max="5" width="7.7109375" style="46" customWidth="1"/>
    <col min="6" max="6" width="8.140625" style="46" customWidth="1"/>
    <col min="7" max="7" width="7.28515625" style="46" customWidth="1"/>
    <col min="8" max="8" width="7.85546875" style="46" customWidth="1"/>
    <col min="9" max="9" width="8" style="46" customWidth="1"/>
    <col min="10" max="15" width="7.85546875" style="46" customWidth="1"/>
    <col min="16" max="16" width="8.28515625" style="46" customWidth="1"/>
    <col min="17" max="19" width="11.42578125" style="46" hidden="1" customWidth="1"/>
    <col min="20" max="20" width="0.140625" style="46" hidden="1" customWidth="1"/>
    <col min="21" max="28" width="11.42578125" style="46" hidden="1" customWidth="1"/>
    <col min="29" max="16384" width="11.42578125" style="46"/>
  </cols>
  <sheetData>
    <row r="1" spans="1:18" x14ac:dyDescent="0.2">
      <c r="A1" s="179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1"/>
    </row>
    <row r="2" spans="1:18" x14ac:dyDescent="0.2">
      <c r="A2" s="182" t="s">
        <v>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4"/>
    </row>
    <row r="3" spans="1:18" x14ac:dyDescent="0.2">
      <c r="A3" s="185" t="s">
        <v>53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7"/>
    </row>
    <row r="4" spans="1:18" ht="12.75" thickBot="1" x14ac:dyDescent="0.25">
      <c r="A4" s="62"/>
      <c r="B4" s="62"/>
      <c r="C4" s="62"/>
      <c r="D4" s="62"/>
      <c r="E4" s="62"/>
      <c r="F4" s="63"/>
      <c r="G4" s="63"/>
      <c r="H4" s="64"/>
      <c r="I4" s="64"/>
      <c r="J4" s="64"/>
      <c r="K4" s="64"/>
      <c r="L4" s="64"/>
      <c r="M4" s="62"/>
      <c r="N4" s="62"/>
      <c r="O4" s="62"/>
      <c r="P4" s="62"/>
      <c r="Q4" s="62"/>
      <c r="R4" s="62"/>
    </row>
    <row r="5" spans="1:18" ht="12.75" thickBot="1" x14ac:dyDescent="0.25">
      <c r="A5" s="65" t="s">
        <v>0</v>
      </c>
      <c r="B5" s="66" t="s">
        <v>1</v>
      </c>
      <c r="C5" s="68" t="s">
        <v>37</v>
      </c>
      <c r="D5" s="68" t="s">
        <v>15</v>
      </c>
      <c r="E5" s="68" t="s">
        <v>36</v>
      </c>
      <c r="F5" s="68" t="s">
        <v>37</v>
      </c>
      <c r="G5" s="68" t="s">
        <v>15</v>
      </c>
      <c r="H5" s="68" t="s">
        <v>36</v>
      </c>
      <c r="I5" s="68" t="s">
        <v>37</v>
      </c>
      <c r="J5" s="68" t="s">
        <v>15</v>
      </c>
      <c r="K5" s="68" t="s">
        <v>36</v>
      </c>
      <c r="L5" s="68" t="s">
        <v>37</v>
      </c>
      <c r="M5" s="68" t="s">
        <v>15</v>
      </c>
      <c r="N5" s="68" t="s">
        <v>36</v>
      </c>
      <c r="O5" s="68" t="s">
        <v>37</v>
      </c>
      <c r="P5" s="69" t="s">
        <v>2</v>
      </c>
    </row>
    <row r="6" spans="1:18" ht="12.75" thickBot="1" x14ac:dyDescent="0.25">
      <c r="A6" s="70"/>
      <c r="B6" s="71"/>
      <c r="C6" s="78">
        <v>45322</v>
      </c>
      <c r="D6" s="79">
        <v>3</v>
      </c>
      <c r="E6" s="79">
        <v>5</v>
      </c>
      <c r="F6" s="79">
        <v>7</v>
      </c>
      <c r="G6" s="79">
        <v>10</v>
      </c>
      <c r="H6" s="79">
        <v>12</v>
      </c>
      <c r="I6" s="79">
        <v>14</v>
      </c>
      <c r="J6" s="79">
        <v>17</v>
      </c>
      <c r="K6" s="79">
        <v>19</v>
      </c>
      <c r="L6" s="79">
        <v>21</v>
      </c>
      <c r="M6" s="79">
        <v>23</v>
      </c>
      <c r="N6" s="79">
        <v>26</v>
      </c>
      <c r="O6" s="79">
        <v>28</v>
      </c>
      <c r="P6" s="80" t="s">
        <v>3</v>
      </c>
    </row>
    <row r="7" spans="1:18" ht="12.75" thickBo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1:18" x14ac:dyDescent="0.2">
      <c r="A8" s="76" t="s">
        <v>64</v>
      </c>
      <c r="B8" s="83" t="s">
        <v>4</v>
      </c>
      <c r="C8" s="83">
        <v>2</v>
      </c>
      <c r="D8" s="83">
        <v>2</v>
      </c>
      <c r="E8" s="83">
        <v>2</v>
      </c>
      <c r="F8" s="83">
        <v>2</v>
      </c>
      <c r="G8" s="83">
        <v>2</v>
      </c>
      <c r="H8" s="83">
        <v>2</v>
      </c>
      <c r="I8" s="83">
        <v>2</v>
      </c>
      <c r="J8" s="83">
        <v>2</v>
      </c>
      <c r="K8" s="83">
        <v>2</v>
      </c>
      <c r="L8" s="83">
        <v>2.1</v>
      </c>
      <c r="M8" s="83">
        <v>1.6</v>
      </c>
      <c r="N8" s="83">
        <v>1.6</v>
      </c>
      <c r="O8" s="84">
        <v>1.8</v>
      </c>
      <c r="P8" s="153">
        <f t="shared" ref="P8:P10" si="0">IF(SUM(D8:O8)=0,"",+AVERAGE(D8:O8))</f>
        <v>1.9250000000000005</v>
      </c>
    </row>
    <row r="9" spans="1:18" x14ac:dyDescent="0.2">
      <c r="A9" s="76" t="s">
        <v>64</v>
      </c>
      <c r="B9" s="76" t="s">
        <v>6</v>
      </c>
      <c r="C9" s="76">
        <v>1.7</v>
      </c>
      <c r="D9" s="76">
        <v>1.7</v>
      </c>
      <c r="E9" s="76">
        <v>1.7</v>
      </c>
      <c r="F9" s="76">
        <v>1.7</v>
      </c>
      <c r="G9" s="76">
        <v>1.7</v>
      </c>
      <c r="H9" s="76">
        <v>1.7</v>
      </c>
      <c r="I9" s="76">
        <v>1.7</v>
      </c>
      <c r="J9" s="76">
        <v>1.7</v>
      </c>
      <c r="K9" s="76">
        <v>1.7</v>
      </c>
      <c r="L9" s="76">
        <v>1.8</v>
      </c>
      <c r="M9" s="76">
        <v>1.3</v>
      </c>
      <c r="N9" s="76">
        <v>1.3</v>
      </c>
      <c r="O9" s="76">
        <v>1.5</v>
      </c>
      <c r="P9" s="154">
        <f t="shared" si="0"/>
        <v>1.625</v>
      </c>
    </row>
    <row r="10" spans="1:18" ht="12.75" thickBot="1" x14ac:dyDescent="0.25">
      <c r="A10" s="76" t="s">
        <v>64</v>
      </c>
      <c r="B10" s="85" t="s">
        <v>7</v>
      </c>
      <c r="C10" s="85">
        <v>1.4</v>
      </c>
      <c r="D10" s="85">
        <v>1.4</v>
      </c>
      <c r="E10" s="85">
        <v>1.4</v>
      </c>
      <c r="F10" s="85">
        <v>1.4</v>
      </c>
      <c r="G10" s="85">
        <v>1.4</v>
      </c>
      <c r="H10" s="85">
        <v>1.4</v>
      </c>
      <c r="I10" s="85">
        <v>1.4</v>
      </c>
      <c r="J10" s="85">
        <v>1.4</v>
      </c>
      <c r="K10" s="85">
        <v>1.4</v>
      </c>
      <c r="L10" s="85">
        <v>1.5</v>
      </c>
      <c r="M10" s="85">
        <v>1</v>
      </c>
      <c r="N10" s="85">
        <v>1</v>
      </c>
      <c r="O10" s="85">
        <v>1.2</v>
      </c>
      <c r="P10" s="155">
        <f t="shared" si="0"/>
        <v>1.325</v>
      </c>
    </row>
    <row r="11" spans="1:18" ht="12.75" thickBot="1" x14ac:dyDescent="0.25">
      <c r="A11" s="76"/>
      <c r="B11" s="86"/>
      <c r="C11" s="86" t="str">
        <f t="shared" ref="C11" si="1">IF(C8="","",IF(C8&gt;B8,"En alza", IF(C8&lt;B8, "En Baja", "Estable")))</f>
        <v>En Baja</v>
      </c>
      <c r="D11" s="86" t="str">
        <f t="shared" ref="D11" si="2">IF(D8="","",IF(D8&gt;C8,"En alza", IF(D8&lt;C8, "En Baja", "Estable")))</f>
        <v>Estable</v>
      </c>
      <c r="E11" s="86" t="str">
        <f t="shared" ref="E11" si="3">IF(E8="","",IF(E8&gt;D8,"En alza", IF(E8&lt;D8, "En Baja", "Estable")))</f>
        <v>Estable</v>
      </c>
      <c r="F11" s="86" t="str">
        <f t="shared" ref="F11" si="4">IF(F8="","",IF(F8&gt;E8,"En alza", IF(F8&lt;E8, "En Baja", "Estable")))</f>
        <v>Estable</v>
      </c>
      <c r="G11" s="86" t="str">
        <f t="shared" ref="G11" si="5">IF(G8="","",IF(G8&gt;F8,"En alza", IF(G8&lt;F8, "En Baja", "Estable")))</f>
        <v>Estable</v>
      </c>
      <c r="H11" s="86" t="str">
        <f t="shared" ref="H11" si="6">IF(H8="","",IF(H8&gt;G8,"En alza", IF(H8&lt;G8, "En Baja", "Estable")))</f>
        <v>Estable</v>
      </c>
      <c r="I11" s="86" t="str">
        <f t="shared" ref="I11" si="7">IF(I8="","",IF(I8&gt;H8,"En alza", IF(I8&lt;H8, "En Baja", "Estable")))</f>
        <v>Estable</v>
      </c>
      <c r="J11" s="86" t="str">
        <f t="shared" ref="J11" si="8">IF(J8="","",IF(J8&gt;I8,"En alza", IF(J8&lt;I8, "En Baja", "Estable")))</f>
        <v>Estable</v>
      </c>
      <c r="K11" s="86" t="str">
        <f t="shared" ref="K11" si="9">IF(K8="","",IF(K8&gt;J8,"En alza", IF(K8&lt;J8, "En Baja", "Estable")))</f>
        <v>Estable</v>
      </c>
      <c r="L11" s="86" t="str">
        <f t="shared" ref="L11" si="10">IF(L8="","",IF(L8&gt;K8,"En alza", IF(L8&lt;K8, "En Baja", "Estable")))</f>
        <v>En alza</v>
      </c>
      <c r="M11" s="86" t="str">
        <f t="shared" ref="M11" si="11">IF(M8="","",IF(M8&gt;L8,"En alza", IF(M8&lt;L8, "En Baja", "Estable")))</f>
        <v>En Baja</v>
      </c>
      <c r="N11" s="86" t="str">
        <f t="shared" ref="N11" si="12">IF(N8="","",IF(N8&gt;M8,"En alza", IF(N8&lt;M8, "En Baja", "Estable")))</f>
        <v>Estable</v>
      </c>
      <c r="O11" s="86" t="str">
        <f t="shared" ref="O11" si="13">IF(O8="","",IF(O8&gt;N8,"En alza", IF(O8&lt;N8, "En Baja", "Estable")))</f>
        <v>En alza</v>
      </c>
      <c r="P11" s="156" t="str">
        <f t="shared" ref="P11:P14" si="14">IF(SUM(D11:O11)=0,"",+AVERAGE(D11:O11))</f>
        <v/>
      </c>
    </row>
    <row r="12" spans="1:18" x14ac:dyDescent="0.2">
      <c r="A12" s="76" t="s">
        <v>47</v>
      </c>
      <c r="B12" s="87" t="s">
        <v>4</v>
      </c>
      <c r="C12" s="87">
        <v>7.8</v>
      </c>
      <c r="D12" s="87">
        <v>7.6</v>
      </c>
      <c r="E12" s="87">
        <v>8</v>
      </c>
      <c r="F12" s="87">
        <v>7.5</v>
      </c>
      <c r="G12" s="87">
        <v>7.5</v>
      </c>
      <c r="H12" s="87">
        <v>7.5</v>
      </c>
      <c r="I12" s="87">
        <v>7</v>
      </c>
      <c r="J12" s="87">
        <v>6.5</v>
      </c>
      <c r="K12" s="87">
        <v>7</v>
      </c>
      <c r="L12" s="87">
        <v>7.5</v>
      </c>
      <c r="M12" s="87">
        <v>6.5</v>
      </c>
      <c r="N12" s="87">
        <v>6.5</v>
      </c>
      <c r="O12" s="87">
        <v>6</v>
      </c>
      <c r="P12" s="157">
        <f t="shared" si="14"/>
        <v>7.0916666666666659</v>
      </c>
    </row>
    <row r="13" spans="1:18" x14ac:dyDescent="0.2">
      <c r="A13" s="76" t="s">
        <v>47</v>
      </c>
      <c r="B13" s="76" t="s">
        <v>6</v>
      </c>
      <c r="C13" s="76">
        <v>7.5</v>
      </c>
      <c r="D13" s="76">
        <v>7.3</v>
      </c>
      <c r="E13" s="76">
        <v>7.7</v>
      </c>
      <c r="F13" s="76">
        <v>7.2</v>
      </c>
      <c r="G13" s="76">
        <v>7.2</v>
      </c>
      <c r="H13" s="76">
        <v>7.2</v>
      </c>
      <c r="I13" s="76">
        <v>6.7</v>
      </c>
      <c r="J13" s="76">
        <v>6.2</v>
      </c>
      <c r="K13" s="76">
        <v>6.7</v>
      </c>
      <c r="L13" s="76">
        <v>7.2</v>
      </c>
      <c r="M13" s="76">
        <v>6.2</v>
      </c>
      <c r="N13" s="76">
        <v>6.2</v>
      </c>
      <c r="O13" s="76">
        <v>5.7</v>
      </c>
      <c r="P13" s="154">
        <f t="shared" si="14"/>
        <v>6.7916666666666679</v>
      </c>
    </row>
    <row r="14" spans="1:18" ht="12.75" thickBot="1" x14ac:dyDescent="0.25">
      <c r="A14" s="76" t="s">
        <v>47</v>
      </c>
      <c r="B14" s="85" t="s">
        <v>7</v>
      </c>
      <c r="C14" s="85">
        <v>7.2</v>
      </c>
      <c r="D14" s="85">
        <v>7</v>
      </c>
      <c r="E14" s="85">
        <v>7.4</v>
      </c>
      <c r="F14" s="85">
        <v>6.9</v>
      </c>
      <c r="G14" s="85">
        <v>6.9</v>
      </c>
      <c r="H14" s="85">
        <v>6.9</v>
      </c>
      <c r="I14" s="85">
        <v>6.4</v>
      </c>
      <c r="J14" s="85">
        <v>5.9</v>
      </c>
      <c r="K14" s="85">
        <v>6.4</v>
      </c>
      <c r="L14" s="85">
        <v>6.9</v>
      </c>
      <c r="M14" s="85">
        <v>5.9</v>
      </c>
      <c r="N14" s="85">
        <v>5.9</v>
      </c>
      <c r="O14" s="85">
        <v>5.4</v>
      </c>
      <c r="P14" s="155">
        <f t="shared" si="14"/>
        <v>6.4916666666666671</v>
      </c>
    </row>
    <row r="15" spans="1:18" ht="12.75" thickBot="1" x14ac:dyDescent="0.25">
      <c r="A15" s="76"/>
      <c r="B15" s="86"/>
      <c r="C15" s="86" t="str">
        <f t="shared" ref="C15" si="15">IF(C12="","",IF(C12&gt;B12,"En alza", IF(C12&lt;B12, "En Baja", "Estable")))</f>
        <v>En Baja</v>
      </c>
      <c r="D15" s="86" t="str">
        <f t="shared" ref="D15" si="16">IF(D12="","",IF(D12&gt;C12,"En alza", IF(D12&lt;C12, "En Baja", "Estable")))</f>
        <v>En Baja</v>
      </c>
      <c r="E15" s="86" t="str">
        <f t="shared" ref="E15" si="17">IF(E12="","",IF(E12&gt;D12,"En alza", IF(E12&lt;D12, "En Baja", "Estable")))</f>
        <v>En alza</v>
      </c>
      <c r="F15" s="86" t="str">
        <f t="shared" ref="F15" si="18">IF(F12="","",IF(F12&gt;E12,"En alza", IF(F12&lt;E12, "En Baja", "Estable")))</f>
        <v>En Baja</v>
      </c>
      <c r="G15" s="86" t="str">
        <f t="shared" ref="G15" si="19">IF(G12="","",IF(G12&gt;F12,"En alza", IF(G12&lt;F12, "En Baja", "Estable")))</f>
        <v>Estable</v>
      </c>
      <c r="H15" s="86" t="str">
        <f t="shared" ref="H15" si="20">IF(H12="","",IF(H12&gt;G12,"En alza", IF(H12&lt;G12, "En Baja", "Estable")))</f>
        <v>Estable</v>
      </c>
      <c r="I15" s="86" t="str">
        <f t="shared" ref="I15" si="21">IF(I12="","",IF(I12&gt;H12,"En alza", IF(I12&lt;H12, "En Baja", "Estable")))</f>
        <v>En Baja</v>
      </c>
      <c r="J15" s="86" t="str">
        <f t="shared" ref="J15" si="22">IF(J12="","",IF(J12&gt;I12,"En alza", IF(J12&lt;I12, "En Baja", "Estable")))</f>
        <v>En Baja</v>
      </c>
      <c r="K15" s="86" t="str">
        <f t="shared" ref="K15" si="23">IF(K12="","",IF(K12&gt;J12,"En alza", IF(K12&lt;J12, "En Baja", "Estable")))</f>
        <v>En alza</v>
      </c>
      <c r="L15" s="86" t="str">
        <f t="shared" ref="L15" si="24">IF(L12="","",IF(L12&gt;K12,"En alza", IF(L12&lt;K12, "En Baja", "Estable")))</f>
        <v>En alza</v>
      </c>
      <c r="M15" s="86" t="str">
        <f t="shared" ref="M15" si="25">IF(M12="","",IF(M12&gt;L12,"En alza", IF(M12&lt;L12, "En Baja", "Estable")))</f>
        <v>En Baja</v>
      </c>
      <c r="N15" s="86" t="str">
        <f t="shared" ref="N15" si="26">IF(N12="","",IF(N12&gt;M12,"En alza", IF(N12&lt;M12, "En Baja", "Estable")))</f>
        <v>Estable</v>
      </c>
      <c r="O15" s="86" t="str">
        <f t="shared" ref="O15" si="27">IF(O12="","",IF(O12&gt;N12,"En alza", IF(O12&lt;N12, "En Baja", "Estable")))</f>
        <v>En Baja</v>
      </c>
      <c r="P15" s="158"/>
    </row>
    <row r="16" spans="1:18" x14ac:dyDescent="0.2">
      <c r="A16" s="76" t="s">
        <v>46</v>
      </c>
      <c r="B16" s="87" t="s">
        <v>4</v>
      </c>
      <c r="C16" s="87">
        <v>4</v>
      </c>
      <c r="D16" s="87">
        <v>3.8</v>
      </c>
      <c r="E16" s="87">
        <v>3.8</v>
      </c>
      <c r="F16" s="87">
        <v>4</v>
      </c>
      <c r="G16" s="87">
        <v>2.5</v>
      </c>
      <c r="H16" s="87">
        <v>2.5</v>
      </c>
      <c r="I16" s="87">
        <v>3.5</v>
      </c>
      <c r="J16" s="87">
        <v>3.5</v>
      </c>
      <c r="K16" s="87">
        <v>3.5</v>
      </c>
      <c r="L16" s="87">
        <v>3.4</v>
      </c>
      <c r="M16" s="87">
        <v>3.5</v>
      </c>
      <c r="N16" s="87">
        <v>3.5</v>
      </c>
      <c r="O16" s="88">
        <v>3.5</v>
      </c>
      <c r="P16" s="157">
        <f t="shared" ref="P16:P18" si="28">IF(SUM(D16:O16)=0,"",+AVERAGE(D16:O16))</f>
        <v>3.4166666666666665</v>
      </c>
    </row>
    <row r="17" spans="1:16" x14ac:dyDescent="0.2">
      <c r="A17" s="76" t="s">
        <v>46</v>
      </c>
      <c r="B17" s="76" t="s">
        <v>6</v>
      </c>
      <c r="C17" s="76">
        <v>3.7</v>
      </c>
      <c r="D17" s="76">
        <v>3.5</v>
      </c>
      <c r="E17" s="76">
        <v>3.5</v>
      </c>
      <c r="F17" s="76">
        <v>3.7</v>
      </c>
      <c r="G17" s="76">
        <v>2.2000000000000002</v>
      </c>
      <c r="H17" s="76">
        <v>2.2000000000000002</v>
      </c>
      <c r="I17" s="76">
        <v>3.2</v>
      </c>
      <c r="J17" s="76">
        <v>3.2</v>
      </c>
      <c r="K17" s="76">
        <v>3.2</v>
      </c>
      <c r="L17" s="76">
        <v>3.1</v>
      </c>
      <c r="M17" s="76">
        <v>3.2</v>
      </c>
      <c r="N17" s="76">
        <v>3.2</v>
      </c>
      <c r="O17" s="76">
        <v>3.2</v>
      </c>
      <c r="P17" s="154">
        <f t="shared" si="28"/>
        <v>3.1166666666666667</v>
      </c>
    </row>
    <row r="18" spans="1:16" ht="12.75" thickBot="1" x14ac:dyDescent="0.25">
      <c r="A18" s="76" t="s">
        <v>46</v>
      </c>
      <c r="B18" s="85" t="s">
        <v>7</v>
      </c>
      <c r="C18" s="85">
        <v>3.4</v>
      </c>
      <c r="D18" s="85">
        <v>3.2</v>
      </c>
      <c r="E18" s="85">
        <v>3.2</v>
      </c>
      <c r="F18" s="85">
        <v>3.4</v>
      </c>
      <c r="G18" s="85">
        <v>1.9</v>
      </c>
      <c r="H18" s="85">
        <v>1.9</v>
      </c>
      <c r="I18" s="85">
        <v>2.9</v>
      </c>
      <c r="J18" s="85">
        <v>2.9</v>
      </c>
      <c r="K18" s="85">
        <v>2.9</v>
      </c>
      <c r="L18" s="85">
        <v>2.8</v>
      </c>
      <c r="M18" s="85">
        <v>2.9</v>
      </c>
      <c r="N18" s="85">
        <v>2.9</v>
      </c>
      <c r="O18" s="85">
        <v>2.9</v>
      </c>
      <c r="P18" s="155">
        <f t="shared" si="28"/>
        <v>2.8166666666666664</v>
      </c>
    </row>
    <row r="19" spans="1:16" ht="12.75" thickBot="1" x14ac:dyDescent="0.25">
      <c r="A19" s="76"/>
      <c r="B19" s="86"/>
      <c r="C19" s="86" t="str">
        <f t="shared" ref="C19" si="29">IF(C16="","",IF(C16&gt;B16,"En alza", IF(C16&lt;B16, "En Baja", "Estable")))</f>
        <v>En Baja</v>
      </c>
      <c r="D19" s="86" t="str">
        <f t="shared" ref="D19" si="30">IF(D16="","",IF(D16&gt;C16,"En alza", IF(D16&lt;C16, "En Baja", "Estable")))</f>
        <v>En Baja</v>
      </c>
      <c r="E19" s="86" t="str">
        <f t="shared" ref="E19" si="31">IF(E16="","",IF(E16&gt;D16,"En alza", IF(E16&lt;D16, "En Baja", "Estable")))</f>
        <v>Estable</v>
      </c>
      <c r="F19" s="86" t="str">
        <f t="shared" ref="F19" si="32">IF(F16="","",IF(F16&gt;E16,"En alza", IF(F16&lt;E16, "En Baja", "Estable")))</f>
        <v>En alza</v>
      </c>
      <c r="G19" s="86" t="str">
        <f t="shared" ref="G19" si="33">IF(G16="","",IF(G16&gt;F16,"En alza", IF(G16&lt;F16, "En Baja", "Estable")))</f>
        <v>En Baja</v>
      </c>
      <c r="H19" s="86" t="str">
        <f t="shared" ref="H19" si="34">IF(H16="","",IF(H16&gt;G16,"En alza", IF(H16&lt;G16, "En Baja", "Estable")))</f>
        <v>Estable</v>
      </c>
      <c r="I19" s="86" t="str">
        <f t="shared" ref="I19" si="35">IF(I16="","",IF(I16&gt;H16,"En alza", IF(I16&lt;H16, "En Baja", "Estable")))</f>
        <v>En alza</v>
      </c>
      <c r="J19" s="86" t="str">
        <f t="shared" ref="J19" si="36">IF(J16="","",IF(J16&gt;I16,"En alza", IF(J16&lt;I16, "En Baja", "Estable")))</f>
        <v>Estable</v>
      </c>
      <c r="K19" s="86" t="str">
        <f t="shared" ref="K19" si="37">IF(K16="","",IF(K16&gt;J16,"En alza", IF(K16&lt;J16, "En Baja", "Estable")))</f>
        <v>Estable</v>
      </c>
      <c r="L19" s="86" t="str">
        <f t="shared" ref="L19" si="38">IF(L16="","",IF(L16&gt;K16,"En alza", IF(L16&lt;K16, "En Baja", "Estable")))</f>
        <v>En Baja</v>
      </c>
      <c r="M19" s="86" t="str">
        <f t="shared" ref="M19" si="39">IF(M16="","",IF(M16&gt;L16,"En alza", IF(M16&lt;L16, "En Baja", "Estable")))</f>
        <v>En alza</v>
      </c>
      <c r="N19" s="86" t="str">
        <f t="shared" ref="N19" si="40">IF(N16="","",IF(N16&gt;M16,"En alza", IF(N16&lt;M16, "En Baja", "Estable")))</f>
        <v>Estable</v>
      </c>
      <c r="O19" s="86" t="str">
        <f t="shared" ref="O19" si="41">IF(O16="","",IF(O16&gt;N16,"En alza", IF(O16&lt;N16, "En Baja", "Estable")))</f>
        <v>Estable</v>
      </c>
      <c r="P19" s="158"/>
    </row>
    <row r="20" spans="1:16" x14ac:dyDescent="0.2">
      <c r="A20" s="76" t="s">
        <v>45</v>
      </c>
      <c r="B20" s="87" t="s">
        <v>4</v>
      </c>
      <c r="C20" s="87">
        <v>4</v>
      </c>
      <c r="D20" s="87">
        <v>3.5</v>
      </c>
      <c r="E20" s="87">
        <v>3.5</v>
      </c>
      <c r="F20" s="87">
        <v>4.2</v>
      </c>
      <c r="G20" s="87">
        <v>4.5</v>
      </c>
      <c r="H20" s="87">
        <v>4.5</v>
      </c>
      <c r="I20" s="87">
        <v>4</v>
      </c>
      <c r="J20" s="87">
        <v>4</v>
      </c>
      <c r="K20" s="87">
        <v>4</v>
      </c>
      <c r="L20" s="87">
        <v>3.9</v>
      </c>
      <c r="M20" s="87">
        <v>3.8</v>
      </c>
      <c r="N20" s="87">
        <v>3.8</v>
      </c>
      <c r="O20" s="87">
        <v>3.5</v>
      </c>
      <c r="P20" s="157">
        <f t="shared" ref="P20:P22" si="42">IF(SUM(D20:O20)=0,"",+AVERAGE(D20:O20))</f>
        <v>3.9333333333333331</v>
      </c>
    </row>
    <row r="21" spans="1:16" x14ac:dyDescent="0.2">
      <c r="A21" s="76" t="s">
        <v>45</v>
      </c>
      <c r="B21" s="76" t="s">
        <v>6</v>
      </c>
      <c r="C21" s="76">
        <v>3.7</v>
      </c>
      <c r="D21" s="76">
        <v>3.2</v>
      </c>
      <c r="E21" s="76">
        <v>3.2</v>
      </c>
      <c r="F21" s="76">
        <v>3.9</v>
      </c>
      <c r="G21" s="76">
        <v>4.2</v>
      </c>
      <c r="H21" s="76">
        <v>4.2</v>
      </c>
      <c r="I21" s="76">
        <v>3.7</v>
      </c>
      <c r="J21" s="76">
        <v>3.7</v>
      </c>
      <c r="K21" s="76">
        <v>3.7</v>
      </c>
      <c r="L21" s="76">
        <v>3.6</v>
      </c>
      <c r="M21" s="76">
        <v>3.5</v>
      </c>
      <c r="N21" s="76">
        <v>3.5</v>
      </c>
      <c r="O21" s="76">
        <v>3.2</v>
      </c>
      <c r="P21" s="154">
        <f t="shared" si="42"/>
        <v>3.6333333333333333</v>
      </c>
    </row>
    <row r="22" spans="1:16" x14ac:dyDescent="0.2">
      <c r="A22" s="76" t="s">
        <v>45</v>
      </c>
      <c r="B22" s="76" t="s">
        <v>7</v>
      </c>
      <c r="C22" s="76">
        <v>3.4</v>
      </c>
      <c r="D22" s="76">
        <v>2.9</v>
      </c>
      <c r="E22" s="76">
        <v>2.9</v>
      </c>
      <c r="F22" s="76">
        <v>3.6</v>
      </c>
      <c r="G22" s="76">
        <v>3.9</v>
      </c>
      <c r="H22" s="76">
        <v>3.9</v>
      </c>
      <c r="I22" s="76">
        <v>3.4</v>
      </c>
      <c r="J22" s="76">
        <v>3.4</v>
      </c>
      <c r="K22" s="76">
        <v>3.4</v>
      </c>
      <c r="L22" s="76">
        <v>3.3</v>
      </c>
      <c r="M22" s="76">
        <v>3.2</v>
      </c>
      <c r="N22" s="76">
        <v>3.2</v>
      </c>
      <c r="O22" s="76">
        <v>4.9000000000000004</v>
      </c>
      <c r="P22" s="154">
        <f t="shared" si="42"/>
        <v>3.5</v>
      </c>
    </row>
    <row r="23" spans="1:16" ht="12.75" thickBot="1" x14ac:dyDescent="0.25">
      <c r="A23" s="89"/>
      <c r="B23" s="90"/>
      <c r="C23" s="90" t="str">
        <f t="shared" ref="C23" si="43">IF(C20="","",IF(C20&gt;B20,"En alza", IF(C20&lt;B20, "En Baja", "Estable")))</f>
        <v>En Baja</v>
      </c>
      <c r="D23" s="90" t="str">
        <f t="shared" ref="D23" si="44">IF(D20="","",IF(D20&gt;C20,"En alza", IF(D20&lt;C20, "En Baja", "Estable")))</f>
        <v>En Baja</v>
      </c>
      <c r="E23" s="90" t="str">
        <f t="shared" ref="E23" si="45">IF(E20="","",IF(E20&gt;D20,"En alza", IF(E20&lt;D20, "En Baja", "Estable")))</f>
        <v>Estable</v>
      </c>
      <c r="F23" s="90" t="str">
        <f t="shared" ref="F23" si="46">IF(F20="","",IF(F20&gt;E20,"En alza", IF(F20&lt;E20, "En Baja", "Estable")))</f>
        <v>En alza</v>
      </c>
      <c r="G23" s="90" t="str">
        <f t="shared" ref="G23" si="47">IF(G20="","",IF(G20&gt;F20,"En alza", IF(G20&lt;F20, "En Baja", "Estable")))</f>
        <v>En alza</v>
      </c>
      <c r="H23" s="90" t="str">
        <f t="shared" ref="H23" si="48">IF(H20="","",IF(H20&gt;G20,"En alza", IF(H20&lt;G20, "En Baja", "Estable")))</f>
        <v>Estable</v>
      </c>
      <c r="I23" s="90" t="str">
        <f t="shared" ref="I23" si="49">IF(I20="","",IF(I20&gt;H20,"En alza", IF(I20&lt;H20, "En Baja", "Estable")))</f>
        <v>En Baja</v>
      </c>
      <c r="J23" s="90" t="str">
        <f t="shared" ref="J23" si="50">IF(J20="","",IF(J20&gt;I20,"En alza", IF(J20&lt;I20, "En Baja", "Estable")))</f>
        <v>Estable</v>
      </c>
      <c r="K23" s="90" t="str">
        <f t="shared" ref="K23" si="51">IF(K20="","",IF(K20&gt;J20,"En alza", IF(K20&lt;J20, "En Baja", "Estable")))</f>
        <v>Estable</v>
      </c>
      <c r="L23" s="90" t="str">
        <f t="shared" ref="L23" si="52">IF(L20="","",IF(L20&gt;K20,"En alza", IF(L20&lt;K20, "En Baja", "Estable")))</f>
        <v>En Baja</v>
      </c>
      <c r="M23" s="90" t="str">
        <f t="shared" ref="M23" si="53">IF(M20="","",IF(M20&gt;L20,"En alza", IF(M20&lt;L20, "En Baja", "Estable")))</f>
        <v>En Baja</v>
      </c>
      <c r="N23" s="90" t="str">
        <f t="shared" ref="N23" si="54">IF(N20="","",IF(N20&gt;M20,"En alza", IF(N20&lt;M20, "En Baja", "Estable")))</f>
        <v>Estable</v>
      </c>
      <c r="O23" s="90" t="str">
        <f t="shared" ref="O23" si="55">IF(O20="","",IF(O20&gt;N20,"En alza", IF(O20&lt;N20, "En Baja", "Estable")))</f>
        <v>En Baja</v>
      </c>
      <c r="P23" s="91" t="str">
        <f>IF(SUM(D23:O23)=0,"",+AVERAGE(D23:O23))</f>
        <v/>
      </c>
    </row>
    <row r="24" spans="1:16" x14ac:dyDescent="0.2">
      <c r="A24" s="46" t="s">
        <v>38</v>
      </c>
    </row>
    <row r="25" spans="1:16" x14ac:dyDescent="0.2">
      <c r="A25" s="46" t="s">
        <v>39</v>
      </c>
    </row>
  </sheetData>
  <mergeCells count="3">
    <mergeCell ref="A1:R1"/>
    <mergeCell ref="A2:R2"/>
    <mergeCell ref="A3:R3"/>
  </mergeCells>
  <phoneticPr fontId="2" type="noConversion"/>
  <printOptions horizontalCentered="1"/>
  <pageMargins left="0" right="0" top="0" bottom="0" header="0.51181102362204722" footer="0"/>
  <pageSetup paperSize="9" scale="74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6"/>
  <sheetViews>
    <sheetView zoomScale="115" zoomScaleNormal="115" workbookViewId="0">
      <pane ySplit="6" topLeftCell="A7" activePane="bottomLeft" state="frozen"/>
      <selection activeCell="S19" sqref="S19"/>
      <selection pane="bottomLeft" activeCell="C11" sqref="C11"/>
    </sheetView>
  </sheetViews>
  <sheetFormatPr baseColWidth="10" defaultRowHeight="12" x14ac:dyDescent="0.2"/>
  <cols>
    <col min="1" max="1" width="19" style="46" customWidth="1"/>
    <col min="2" max="2" width="7.140625" style="46" customWidth="1"/>
    <col min="3" max="3" width="8.5703125" style="46" customWidth="1"/>
    <col min="4" max="4" width="10.5703125" style="46" customWidth="1"/>
    <col min="5" max="5" width="8.28515625" style="46" customWidth="1"/>
    <col min="6" max="6" width="7.85546875" style="46" bestFit="1" customWidth="1"/>
    <col min="7" max="7" width="8.7109375" style="46" customWidth="1"/>
    <col min="8" max="8" width="8.85546875" style="46" customWidth="1"/>
    <col min="9" max="9" width="9.42578125" style="46" customWidth="1"/>
    <col min="10" max="10" width="8.7109375" style="46" customWidth="1"/>
    <col min="11" max="12" width="8" style="46" customWidth="1"/>
    <col min="13" max="13" width="7.85546875" style="46" customWidth="1"/>
    <col min="14" max="14" width="7.140625" style="46" customWidth="1"/>
    <col min="15" max="15" width="7.7109375" style="46" customWidth="1"/>
    <col min="16" max="16" width="6.140625" style="46" customWidth="1"/>
    <col min="17" max="17" width="0.140625" style="46" customWidth="1"/>
    <col min="18" max="18" width="6.140625" style="46" customWidth="1"/>
    <col min="19" max="16384" width="11.42578125" style="46"/>
  </cols>
  <sheetData>
    <row r="1" spans="1:18" x14ac:dyDescent="0.2">
      <c r="A1" s="179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1"/>
    </row>
    <row r="2" spans="1:18" x14ac:dyDescent="0.2">
      <c r="A2" s="182" t="s">
        <v>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4"/>
    </row>
    <row r="3" spans="1:18" x14ac:dyDescent="0.2">
      <c r="A3" s="185" t="s">
        <v>54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7"/>
    </row>
    <row r="4" spans="1:18" ht="12.75" thickBot="1" x14ac:dyDescent="0.25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4"/>
    </row>
    <row r="5" spans="1:18" ht="12.75" thickBot="1" x14ac:dyDescent="0.25">
      <c r="A5" s="65" t="s">
        <v>0</v>
      </c>
      <c r="B5" s="66" t="s">
        <v>1</v>
      </c>
      <c r="C5" s="159" t="s">
        <v>37</v>
      </c>
      <c r="D5" s="159" t="s">
        <v>15</v>
      </c>
      <c r="E5" s="159" t="s">
        <v>36</v>
      </c>
      <c r="F5" s="159" t="s">
        <v>37</v>
      </c>
      <c r="G5" s="159" t="s">
        <v>15</v>
      </c>
      <c r="H5" s="159" t="s">
        <v>36</v>
      </c>
      <c r="I5" s="159" t="s">
        <v>37</v>
      </c>
      <c r="J5" s="163" t="s">
        <v>15</v>
      </c>
      <c r="K5" s="163" t="s">
        <v>36</v>
      </c>
      <c r="L5" s="163" t="s">
        <v>37</v>
      </c>
      <c r="M5" s="163" t="s">
        <v>15</v>
      </c>
      <c r="N5" s="163" t="s">
        <v>36</v>
      </c>
      <c r="O5" s="163" t="s">
        <v>37</v>
      </c>
      <c r="P5" s="163" t="s">
        <v>15</v>
      </c>
      <c r="Q5" s="68"/>
      <c r="R5" s="69" t="s">
        <v>2</v>
      </c>
    </row>
    <row r="6" spans="1:18" ht="12.75" thickBot="1" x14ac:dyDescent="0.25">
      <c r="A6" s="70"/>
      <c r="B6" s="71"/>
      <c r="C6" s="161" t="s">
        <v>43</v>
      </c>
      <c r="D6" s="161">
        <v>3</v>
      </c>
      <c r="E6" s="160">
        <v>5</v>
      </c>
      <c r="F6" s="160">
        <v>7</v>
      </c>
      <c r="G6" s="160">
        <v>10</v>
      </c>
      <c r="H6" s="162">
        <v>12</v>
      </c>
      <c r="I6" s="162">
        <v>14</v>
      </c>
      <c r="J6" s="164">
        <v>17</v>
      </c>
      <c r="K6" s="168">
        <v>19</v>
      </c>
      <c r="L6" s="168">
        <v>21</v>
      </c>
      <c r="M6" s="168">
        <v>24</v>
      </c>
      <c r="N6" s="168">
        <v>26</v>
      </c>
      <c r="O6" s="168">
        <v>28</v>
      </c>
      <c r="P6" s="168">
        <v>31</v>
      </c>
      <c r="Q6" s="80"/>
      <c r="R6" s="80" t="s">
        <v>3</v>
      </c>
    </row>
    <row r="7" spans="1:18" ht="12.75" thickBot="1" x14ac:dyDescent="0.25"/>
    <row r="8" spans="1:18" ht="12.75" thickBot="1" x14ac:dyDescent="0.25">
      <c r="A8" s="76" t="s">
        <v>64</v>
      </c>
      <c r="B8" s="76" t="s">
        <v>4</v>
      </c>
      <c r="C8" s="165">
        <v>1.8</v>
      </c>
      <c r="D8" s="165">
        <v>2</v>
      </c>
      <c r="E8" s="165">
        <v>2</v>
      </c>
      <c r="F8" s="95">
        <v>2.2000000000000002</v>
      </c>
      <c r="G8" s="166">
        <v>2.2000000000000002</v>
      </c>
      <c r="H8" s="166">
        <v>2.2000000000000002</v>
      </c>
      <c r="I8" s="166">
        <v>2.2000000000000002</v>
      </c>
      <c r="J8" s="75">
        <v>1.8</v>
      </c>
      <c r="K8" s="75">
        <v>1.8</v>
      </c>
      <c r="L8" s="75">
        <v>2.2000000000000002</v>
      </c>
      <c r="M8" s="75">
        <v>2.2000000000000002</v>
      </c>
      <c r="N8" s="76">
        <v>2</v>
      </c>
      <c r="O8" s="76">
        <v>2</v>
      </c>
      <c r="P8" s="76">
        <v>2</v>
      </c>
      <c r="Q8" s="76"/>
      <c r="R8" s="52">
        <f t="shared" ref="R8:R23" si="0">IF(SUM(F8:Q8)=0,"",+AVERAGE(F8:Q8))</f>
        <v>2.0727272727272728</v>
      </c>
    </row>
    <row r="9" spans="1:18" ht="12.75" thickBot="1" x14ac:dyDescent="0.25">
      <c r="A9" s="76" t="s">
        <v>64</v>
      </c>
      <c r="B9" s="76" t="s">
        <v>6</v>
      </c>
      <c r="C9" s="165">
        <v>1.5</v>
      </c>
      <c r="D9" s="165">
        <v>1.7</v>
      </c>
      <c r="E9" s="165">
        <v>1.7</v>
      </c>
      <c r="F9" s="95">
        <v>1.9</v>
      </c>
      <c r="G9" s="165">
        <v>1.9</v>
      </c>
      <c r="H9" s="165">
        <v>1.9</v>
      </c>
      <c r="I9" s="165">
        <v>1.9</v>
      </c>
      <c r="J9" s="74">
        <v>1.5</v>
      </c>
      <c r="K9" s="74">
        <v>1.5</v>
      </c>
      <c r="L9" s="74">
        <v>1.9</v>
      </c>
      <c r="M9" s="74">
        <v>1.9</v>
      </c>
      <c r="N9" s="76">
        <v>1.7</v>
      </c>
      <c r="O9" s="76">
        <v>1.7</v>
      </c>
      <c r="P9" s="76">
        <v>1.7</v>
      </c>
      <c r="Q9" s="76"/>
      <c r="R9" s="52">
        <f t="shared" si="0"/>
        <v>1.7727272727272727</v>
      </c>
    </row>
    <row r="10" spans="1:18" ht="12.75" thickBot="1" x14ac:dyDescent="0.25">
      <c r="A10" s="76" t="s">
        <v>64</v>
      </c>
      <c r="B10" s="76" t="s">
        <v>7</v>
      </c>
      <c r="C10" s="165">
        <v>1.2</v>
      </c>
      <c r="D10" s="165">
        <v>1.4</v>
      </c>
      <c r="E10" s="165">
        <v>1.4</v>
      </c>
      <c r="F10" s="95">
        <v>1.6</v>
      </c>
      <c r="G10" s="165">
        <v>1.6</v>
      </c>
      <c r="H10" s="165">
        <v>1.6</v>
      </c>
      <c r="I10" s="165">
        <v>1.6</v>
      </c>
      <c r="J10" s="74">
        <v>1.2</v>
      </c>
      <c r="K10" s="74">
        <v>1.2</v>
      </c>
      <c r="L10" s="74">
        <v>1.6</v>
      </c>
      <c r="M10" s="74">
        <v>1.6</v>
      </c>
      <c r="N10" s="76">
        <v>1.4</v>
      </c>
      <c r="O10" s="76">
        <v>1.4</v>
      </c>
      <c r="P10" s="76">
        <v>1.4</v>
      </c>
      <c r="Q10" s="76"/>
      <c r="R10" s="52">
        <f t="shared" si="0"/>
        <v>1.4727272727272727</v>
      </c>
    </row>
    <row r="11" spans="1:18" ht="12.75" thickBot="1" x14ac:dyDescent="0.25">
      <c r="A11" s="76"/>
      <c r="B11" s="76"/>
      <c r="C11" s="167" t="str">
        <f t="shared" ref="C11:D11" si="1">IF(C8="","",IF(C8&gt;B8,"En alza", IF(C8&lt;B8, "En Baja", "Estable")))</f>
        <v>En Baja</v>
      </c>
      <c r="D11" s="167" t="str">
        <f t="shared" si="1"/>
        <v>En alza</v>
      </c>
      <c r="E11" s="167" t="str">
        <f t="shared" ref="E11" si="2">IF(E8="","",IF(E8&gt;D8,"En alza", IF(E8&lt;D8, "En Baja", "Estable")))</f>
        <v>Estable</v>
      </c>
      <c r="F11" s="167" t="str">
        <f t="shared" ref="F11" si="3">IF(F8="","",IF(F8&gt;E8,"En alza", IF(F8&lt;E8, "En Baja", "Estable")))</f>
        <v>En alza</v>
      </c>
      <c r="G11" s="167" t="str">
        <f t="shared" ref="G11" si="4">IF(G8="","",IF(G8&gt;F8,"En alza", IF(G8&lt;F8, "En Baja", "Estable")))</f>
        <v>Estable</v>
      </c>
      <c r="H11" s="167" t="str">
        <f t="shared" ref="H11" si="5">IF(H8="","",IF(H8&gt;G8,"En alza", IF(H8&lt;G8, "En Baja", "Estable")))</f>
        <v>Estable</v>
      </c>
      <c r="I11" s="167" t="str">
        <f t="shared" ref="I11:P11" si="6">IF(I8="","",IF(I8&gt;H8,"En alza", IF(I8&lt;H8, "En Baja", "Estable")))</f>
        <v>Estable</v>
      </c>
      <c r="J11" s="76" t="str">
        <f t="shared" si="6"/>
        <v>En Baja</v>
      </c>
      <c r="K11" s="76" t="str">
        <f t="shared" si="6"/>
        <v>Estable</v>
      </c>
      <c r="L11" s="76" t="str">
        <f t="shared" si="6"/>
        <v>En alza</v>
      </c>
      <c r="M11" s="76" t="str">
        <f t="shared" si="6"/>
        <v>Estable</v>
      </c>
      <c r="N11" s="76" t="str">
        <f t="shared" si="6"/>
        <v>En Baja</v>
      </c>
      <c r="O11" s="76" t="str">
        <f t="shared" si="6"/>
        <v>Estable</v>
      </c>
      <c r="P11" s="76" t="str">
        <f t="shared" si="6"/>
        <v>Estable</v>
      </c>
      <c r="Q11" s="76" t="str">
        <f>IF(Q8="","",IF(Q8&gt;P8,"En alza", IF(Q8&lt;P8, "En Baja", "Estable")))</f>
        <v/>
      </c>
      <c r="R11" s="52" t="str">
        <f t="shared" si="0"/>
        <v/>
      </c>
    </row>
    <row r="12" spans="1:18" ht="12.75" thickBot="1" x14ac:dyDescent="0.25">
      <c r="A12" s="76" t="s">
        <v>47</v>
      </c>
      <c r="B12" s="76" t="s">
        <v>4</v>
      </c>
      <c r="C12" s="165">
        <v>6</v>
      </c>
      <c r="D12" s="165">
        <v>7</v>
      </c>
      <c r="E12" s="165">
        <v>7</v>
      </c>
      <c r="F12" s="95">
        <v>6.5</v>
      </c>
      <c r="G12" s="165">
        <v>6</v>
      </c>
      <c r="H12" s="165">
        <v>6</v>
      </c>
      <c r="I12" s="165">
        <v>7</v>
      </c>
      <c r="J12" s="74">
        <v>6.5</v>
      </c>
      <c r="K12" s="74">
        <v>8</v>
      </c>
      <c r="L12" s="74">
        <v>8</v>
      </c>
      <c r="M12" s="74">
        <v>7</v>
      </c>
      <c r="N12" s="76">
        <v>6.5</v>
      </c>
      <c r="O12" s="76">
        <v>6.5</v>
      </c>
      <c r="P12" s="76">
        <v>7</v>
      </c>
      <c r="Q12" s="76"/>
      <c r="R12" s="52">
        <f t="shared" si="0"/>
        <v>6.8181818181818183</v>
      </c>
    </row>
    <row r="13" spans="1:18" ht="12.75" thickBot="1" x14ac:dyDescent="0.25">
      <c r="A13" s="76" t="s">
        <v>47</v>
      </c>
      <c r="B13" s="76" t="s">
        <v>6</v>
      </c>
      <c r="C13" s="165">
        <v>5.7</v>
      </c>
      <c r="D13" s="165">
        <v>6.7</v>
      </c>
      <c r="E13" s="165">
        <v>6.7</v>
      </c>
      <c r="F13" s="95">
        <v>6.2</v>
      </c>
      <c r="G13" s="167">
        <v>5.7</v>
      </c>
      <c r="H13" s="167">
        <v>5.7</v>
      </c>
      <c r="I13" s="167">
        <v>6.7</v>
      </c>
      <c r="J13" s="76">
        <v>6.2</v>
      </c>
      <c r="K13" s="76">
        <v>7.7</v>
      </c>
      <c r="L13" s="76">
        <v>7.7</v>
      </c>
      <c r="M13" s="76">
        <v>6.7</v>
      </c>
      <c r="N13" s="76">
        <v>6.2</v>
      </c>
      <c r="O13" s="76">
        <v>6.2</v>
      </c>
      <c r="P13" s="76">
        <v>6.7</v>
      </c>
      <c r="Q13" s="76"/>
      <c r="R13" s="52">
        <f t="shared" si="0"/>
        <v>6.5181818181818194</v>
      </c>
    </row>
    <row r="14" spans="1:18" ht="12.75" thickBot="1" x14ac:dyDescent="0.25">
      <c r="A14" s="76" t="s">
        <v>47</v>
      </c>
      <c r="B14" s="76" t="s">
        <v>7</v>
      </c>
      <c r="C14" s="165">
        <v>5.4</v>
      </c>
      <c r="D14" s="165">
        <v>6.4</v>
      </c>
      <c r="E14" s="165">
        <v>6.4</v>
      </c>
      <c r="F14" s="95">
        <v>5.9</v>
      </c>
      <c r="G14" s="167">
        <v>5.4</v>
      </c>
      <c r="H14" s="167">
        <v>5.4</v>
      </c>
      <c r="I14" s="167">
        <v>6.4</v>
      </c>
      <c r="J14" s="76">
        <v>5.9</v>
      </c>
      <c r="K14" s="76">
        <v>7.4</v>
      </c>
      <c r="L14" s="76">
        <v>7.4</v>
      </c>
      <c r="M14" s="76">
        <v>6.4</v>
      </c>
      <c r="N14" s="76">
        <v>5.9</v>
      </c>
      <c r="O14" s="76">
        <v>5.9</v>
      </c>
      <c r="P14" s="76">
        <v>6.4</v>
      </c>
      <c r="Q14" s="76"/>
      <c r="R14" s="52">
        <f t="shared" si="0"/>
        <v>6.2181818181818178</v>
      </c>
    </row>
    <row r="15" spans="1:18" ht="12.75" thickBot="1" x14ac:dyDescent="0.25">
      <c r="A15" s="76"/>
      <c r="B15" s="76"/>
      <c r="C15" s="167" t="str">
        <f t="shared" ref="C15" si="7">IF(C12="","",IF(C12&gt;B12,"En alza", IF(C12&lt;B12, "En Baja", "Estable")))</f>
        <v>En Baja</v>
      </c>
      <c r="D15" s="167" t="str">
        <f t="shared" ref="D15" si="8">IF(D12="","",IF(D12&gt;C12,"En alza", IF(D12&lt;C12, "En Baja", "Estable")))</f>
        <v>En alza</v>
      </c>
      <c r="E15" s="167" t="str">
        <f t="shared" ref="E15" si="9">IF(E12="","",IF(E12&gt;D12,"En alza", IF(E12&lt;D12, "En Baja", "Estable")))</f>
        <v>Estable</v>
      </c>
      <c r="F15" s="167" t="str">
        <f t="shared" ref="F15" si="10">IF(F12="","",IF(F12&gt;E12,"En alza", IF(F12&lt;E12, "En Baja", "Estable")))</f>
        <v>En Baja</v>
      </c>
      <c r="G15" s="167" t="str">
        <f t="shared" ref="G15" si="11">IF(G12="","",IF(G12&gt;F12,"En alza", IF(G12&lt;F12, "En Baja", "Estable")))</f>
        <v>En Baja</v>
      </c>
      <c r="H15" s="167" t="str">
        <f t="shared" ref="H15" si="12">IF(H12="","",IF(H12&gt;G12,"En alza", IF(H12&lt;G12, "En Baja", "Estable")))</f>
        <v>Estable</v>
      </c>
      <c r="I15" s="167" t="str">
        <f t="shared" ref="I15:P15" si="13">IF(I12="","",IF(I12&gt;H12,"En alza", IF(I12&lt;H12, "En Baja", "Estable")))</f>
        <v>En alza</v>
      </c>
      <c r="J15" s="76" t="str">
        <f t="shared" si="13"/>
        <v>En Baja</v>
      </c>
      <c r="K15" s="76" t="str">
        <f t="shared" si="13"/>
        <v>En alza</v>
      </c>
      <c r="L15" s="76" t="str">
        <f t="shared" si="13"/>
        <v>Estable</v>
      </c>
      <c r="M15" s="76" t="str">
        <f t="shared" si="13"/>
        <v>En Baja</v>
      </c>
      <c r="N15" s="76" t="str">
        <f t="shared" si="13"/>
        <v>En Baja</v>
      </c>
      <c r="O15" s="76" t="str">
        <f t="shared" si="13"/>
        <v>Estable</v>
      </c>
      <c r="P15" s="76" t="str">
        <f t="shared" si="13"/>
        <v>En alza</v>
      </c>
      <c r="Q15" s="76" t="str">
        <f>IF(Q12="","",IF(Q12&gt;P12,"En alza", IF(Q12&lt;P12, "En Baja", "Estable")))</f>
        <v/>
      </c>
      <c r="R15" s="52" t="str">
        <f t="shared" si="0"/>
        <v/>
      </c>
    </row>
    <row r="16" spans="1:18" ht="12.75" thickBot="1" x14ac:dyDescent="0.25">
      <c r="A16" s="76" t="s">
        <v>46</v>
      </c>
      <c r="B16" s="76" t="s">
        <v>4</v>
      </c>
      <c r="C16" s="165">
        <v>3.5</v>
      </c>
      <c r="D16" s="165">
        <v>4</v>
      </c>
      <c r="E16" s="165">
        <v>4</v>
      </c>
      <c r="F16" s="95">
        <v>4</v>
      </c>
      <c r="G16" s="165">
        <v>4</v>
      </c>
      <c r="H16" s="165">
        <v>4</v>
      </c>
      <c r="I16" s="165">
        <v>3.8</v>
      </c>
      <c r="J16" s="74">
        <v>3.8</v>
      </c>
      <c r="K16" s="74">
        <v>3.5</v>
      </c>
      <c r="L16" s="74">
        <v>2.5</v>
      </c>
      <c r="M16" s="74">
        <v>2.5</v>
      </c>
      <c r="N16" s="76">
        <v>2.5</v>
      </c>
      <c r="O16" s="76">
        <v>2.5</v>
      </c>
      <c r="P16" s="76">
        <v>2.5</v>
      </c>
      <c r="Q16" s="76"/>
      <c r="R16" s="52">
        <f t="shared" si="0"/>
        <v>3.2363636363636363</v>
      </c>
    </row>
    <row r="17" spans="1:18" ht="12.75" thickBot="1" x14ac:dyDescent="0.25">
      <c r="A17" s="76" t="s">
        <v>46</v>
      </c>
      <c r="B17" s="76" t="s">
        <v>6</v>
      </c>
      <c r="C17" s="165">
        <v>3.2</v>
      </c>
      <c r="D17" s="165">
        <v>3.7</v>
      </c>
      <c r="E17" s="165">
        <v>3.7</v>
      </c>
      <c r="F17" s="95">
        <v>3.7</v>
      </c>
      <c r="G17" s="165">
        <v>3.7</v>
      </c>
      <c r="H17" s="165">
        <v>3.7</v>
      </c>
      <c r="I17" s="165">
        <v>3.5</v>
      </c>
      <c r="J17" s="74">
        <v>3.5</v>
      </c>
      <c r="K17" s="74">
        <v>3.2</v>
      </c>
      <c r="L17" s="74">
        <v>2.2000000000000002</v>
      </c>
      <c r="M17" s="74">
        <v>2.2000000000000002</v>
      </c>
      <c r="N17" s="76">
        <v>2.2000000000000002</v>
      </c>
      <c r="O17" s="76">
        <v>2.2000000000000002</v>
      </c>
      <c r="P17" s="76">
        <v>2.2000000000000002</v>
      </c>
      <c r="Q17" s="76"/>
      <c r="R17" s="52">
        <f t="shared" si="0"/>
        <v>2.9363636363636361</v>
      </c>
    </row>
    <row r="18" spans="1:18" ht="12.75" thickBot="1" x14ac:dyDescent="0.25">
      <c r="A18" s="76" t="s">
        <v>46</v>
      </c>
      <c r="B18" s="76" t="s">
        <v>7</v>
      </c>
      <c r="C18" s="165">
        <v>2.9</v>
      </c>
      <c r="D18" s="165">
        <v>3.4</v>
      </c>
      <c r="E18" s="165">
        <v>3.4</v>
      </c>
      <c r="F18" s="95">
        <v>3.4</v>
      </c>
      <c r="G18" s="165">
        <v>3.4</v>
      </c>
      <c r="H18" s="165">
        <v>3.4</v>
      </c>
      <c r="I18" s="165">
        <v>3.2</v>
      </c>
      <c r="J18" s="74">
        <v>3.2</v>
      </c>
      <c r="K18" s="74">
        <v>2.9</v>
      </c>
      <c r="L18" s="74">
        <v>1.9</v>
      </c>
      <c r="M18" s="74">
        <v>1.9</v>
      </c>
      <c r="N18" s="76">
        <v>1.9</v>
      </c>
      <c r="O18" s="76">
        <v>1.9</v>
      </c>
      <c r="P18" s="76">
        <v>1.9</v>
      </c>
      <c r="Q18" s="76"/>
      <c r="R18" s="52">
        <f t="shared" si="0"/>
        <v>2.6363636363636354</v>
      </c>
    </row>
    <row r="19" spans="1:18" ht="12.75" thickBot="1" x14ac:dyDescent="0.25">
      <c r="A19" s="76"/>
      <c r="B19" s="76"/>
      <c r="C19" s="167" t="str">
        <f t="shared" ref="C19" si="14">IF(C16="","",IF(C16&gt;B16,"En alza", IF(C16&lt;B16, "En Baja", "Estable")))</f>
        <v>En Baja</v>
      </c>
      <c r="D19" s="167" t="str">
        <f t="shared" ref="D19" si="15">IF(D16="","",IF(D16&gt;C16,"En alza", IF(D16&lt;C16, "En Baja", "Estable")))</f>
        <v>En alza</v>
      </c>
      <c r="E19" s="167" t="str">
        <f t="shared" ref="E19" si="16">IF(E16="","",IF(E16&gt;D16,"En alza", IF(E16&lt;D16, "En Baja", "Estable")))</f>
        <v>Estable</v>
      </c>
      <c r="F19" s="167" t="str">
        <f t="shared" ref="F19" si="17">IF(F16="","",IF(F16&gt;E16,"En alza", IF(F16&lt;E16, "En Baja", "Estable")))</f>
        <v>Estable</v>
      </c>
      <c r="G19" s="167" t="str">
        <f t="shared" ref="G19" si="18">IF(G16="","",IF(G16&gt;F16,"En alza", IF(G16&lt;F16, "En Baja", "Estable")))</f>
        <v>Estable</v>
      </c>
      <c r="H19" s="167" t="str">
        <f t="shared" ref="H19" si="19">IF(H16="","",IF(H16&gt;G16,"En alza", IF(H16&lt;G16, "En Baja", "Estable")))</f>
        <v>Estable</v>
      </c>
      <c r="I19" s="167" t="str">
        <f t="shared" ref="I19:P19" si="20">IF(I16="","",IF(I16&gt;H16,"En alza", IF(I16&lt;H16, "En Baja", "Estable")))</f>
        <v>En Baja</v>
      </c>
      <c r="J19" s="76" t="str">
        <f t="shared" si="20"/>
        <v>Estable</v>
      </c>
      <c r="K19" s="76" t="str">
        <f t="shared" si="20"/>
        <v>En Baja</v>
      </c>
      <c r="L19" s="76" t="str">
        <f t="shared" si="20"/>
        <v>En Baja</v>
      </c>
      <c r="M19" s="76" t="str">
        <f t="shared" si="20"/>
        <v>Estable</v>
      </c>
      <c r="N19" s="76" t="str">
        <f t="shared" si="20"/>
        <v>Estable</v>
      </c>
      <c r="O19" s="76" t="str">
        <f t="shared" si="20"/>
        <v>Estable</v>
      </c>
      <c r="P19" s="76" t="str">
        <f t="shared" si="20"/>
        <v>Estable</v>
      </c>
      <c r="Q19" s="76" t="str">
        <f>IF(Q16="","",IF(Q16&gt;P16,"En alza", IF(Q16&lt;P16, "En Baja", "Estable")))</f>
        <v/>
      </c>
      <c r="R19" s="52" t="str">
        <f t="shared" si="0"/>
        <v/>
      </c>
    </row>
    <row r="20" spans="1:18" ht="12.75" thickBot="1" x14ac:dyDescent="0.25">
      <c r="A20" s="76" t="s">
        <v>45</v>
      </c>
      <c r="B20" s="76" t="s">
        <v>4</v>
      </c>
      <c r="C20" s="165">
        <v>3.5</v>
      </c>
      <c r="D20" s="165">
        <v>3.8</v>
      </c>
      <c r="E20" s="165">
        <v>3.8</v>
      </c>
      <c r="F20" s="95">
        <v>2.5</v>
      </c>
      <c r="G20" s="165">
        <v>2.5</v>
      </c>
      <c r="H20" s="165">
        <v>3</v>
      </c>
      <c r="I20" s="165">
        <v>3</v>
      </c>
      <c r="J20" s="74">
        <v>3</v>
      </c>
      <c r="K20" s="74">
        <v>3</v>
      </c>
      <c r="L20" s="74">
        <v>4.5</v>
      </c>
      <c r="M20" s="74">
        <v>4</v>
      </c>
      <c r="N20" s="76">
        <v>4</v>
      </c>
      <c r="O20" s="76">
        <v>4</v>
      </c>
      <c r="P20" s="76">
        <v>4</v>
      </c>
      <c r="Q20" s="76"/>
      <c r="R20" s="52">
        <f t="shared" si="0"/>
        <v>3.4090909090909092</v>
      </c>
    </row>
    <row r="21" spans="1:18" ht="12.75" thickBot="1" x14ac:dyDescent="0.25">
      <c r="A21" s="76" t="s">
        <v>45</v>
      </c>
      <c r="B21" s="76" t="s">
        <v>6</v>
      </c>
      <c r="C21" s="165">
        <v>3.2</v>
      </c>
      <c r="D21" s="165">
        <v>3.5</v>
      </c>
      <c r="E21" s="165">
        <v>3.5</v>
      </c>
      <c r="F21" s="95">
        <v>2.2000000000000002</v>
      </c>
      <c r="G21" s="165">
        <v>2.2000000000000002</v>
      </c>
      <c r="H21" s="165">
        <v>2.7</v>
      </c>
      <c r="I21" s="165">
        <v>2.7</v>
      </c>
      <c r="J21" s="74">
        <v>2.7</v>
      </c>
      <c r="K21" s="74">
        <v>2.7</v>
      </c>
      <c r="L21" s="74">
        <v>4.2</v>
      </c>
      <c r="M21" s="74">
        <v>3.7</v>
      </c>
      <c r="N21" s="76">
        <v>3.7</v>
      </c>
      <c r="O21" s="76">
        <v>3.7</v>
      </c>
      <c r="P21" s="76">
        <v>3.7</v>
      </c>
      <c r="Q21" s="76"/>
      <c r="R21" s="52">
        <f t="shared" si="0"/>
        <v>3.1090909090909089</v>
      </c>
    </row>
    <row r="22" spans="1:18" x14ac:dyDescent="0.2">
      <c r="A22" s="76" t="s">
        <v>45</v>
      </c>
      <c r="B22" s="76" t="s">
        <v>7</v>
      </c>
      <c r="C22" s="165">
        <v>4.9000000000000004</v>
      </c>
      <c r="D22" s="165">
        <v>3.2</v>
      </c>
      <c r="E22" s="165">
        <v>3.2</v>
      </c>
      <c r="F22" s="95">
        <v>1.9</v>
      </c>
      <c r="G22" s="165">
        <v>1.9</v>
      </c>
      <c r="H22" s="165">
        <v>2.4</v>
      </c>
      <c r="I22" s="165">
        <v>2.4</v>
      </c>
      <c r="J22" s="74">
        <v>2.4</v>
      </c>
      <c r="K22" s="74">
        <v>2.4</v>
      </c>
      <c r="L22" s="74">
        <v>3.9</v>
      </c>
      <c r="M22" s="74">
        <v>3.4</v>
      </c>
      <c r="N22" s="76">
        <v>3.4</v>
      </c>
      <c r="O22" s="76">
        <v>3.4</v>
      </c>
      <c r="P22" s="76">
        <v>3.4</v>
      </c>
      <c r="Q22" s="76"/>
      <c r="R22" s="52">
        <f t="shared" si="0"/>
        <v>2.8090909090909086</v>
      </c>
    </row>
    <row r="23" spans="1:18" x14ac:dyDescent="0.2">
      <c r="A23" s="76"/>
      <c r="B23" s="76"/>
      <c r="C23" s="165" t="str">
        <f t="shared" ref="C23" si="21">IF(C20="","",IF(C20&gt;B20,"En alza", IF(C20&lt;B20, "En Baja", "Estable")))</f>
        <v>En Baja</v>
      </c>
      <c r="D23" s="165" t="str">
        <f t="shared" ref="D23" si="22">IF(D20="","",IF(D20&gt;C20,"En alza", IF(D20&lt;C20, "En Baja", "Estable")))</f>
        <v>En alza</v>
      </c>
      <c r="E23" s="165" t="str">
        <f t="shared" ref="E23" si="23">IF(E20="","",IF(E20&gt;D20,"En alza", IF(E20&lt;D20, "En Baja", "Estable")))</f>
        <v>Estable</v>
      </c>
      <c r="F23" s="165" t="str">
        <f t="shared" ref="F23" si="24">IF(F20="","",IF(F20&gt;E20,"En alza", IF(F20&lt;E20, "En Baja", "Estable")))</f>
        <v>En Baja</v>
      </c>
      <c r="G23" s="165" t="str">
        <f t="shared" ref="G23" si="25">IF(G20="","",IF(G20&gt;F20,"En alza", IF(G20&lt;F20, "En Baja", "Estable")))</f>
        <v>Estable</v>
      </c>
      <c r="H23" s="165" t="str">
        <f t="shared" ref="H23" si="26">IF(H20="","",IF(H20&gt;G20,"En alza", IF(H20&lt;G20, "En Baja", "Estable")))</f>
        <v>En alza</v>
      </c>
      <c r="I23" s="165" t="str">
        <f t="shared" ref="I23:P23" si="27">IF(I20="","",IF(I20&gt;H20,"En alza", IF(I20&lt;H20, "En Baja", "Estable")))</f>
        <v>Estable</v>
      </c>
      <c r="J23" s="76" t="str">
        <f t="shared" si="27"/>
        <v>Estable</v>
      </c>
      <c r="K23" s="76" t="str">
        <f t="shared" si="27"/>
        <v>Estable</v>
      </c>
      <c r="L23" s="76" t="str">
        <f t="shared" si="27"/>
        <v>En alza</v>
      </c>
      <c r="M23" s="76" t="str">
        <f t="shared" si="27"/>
        <v>En Baja</v>
      </c>
      <c r="N23" s="76" t="str">
        <f t="shared" si="27"/>
        <v>Estable</v>
      </c>
      <c r="O23" s="76" t="str">
        <f t="shared" si="27"/>
        <v>Estable</v>
      </c>
      <c r="P23" s="76" t="str">
        <f t="shared" si="27"/>
        <v>Estable</v>
      </c>
      <c r="Q23" s="148" t="str">
        <f>IF(Q20="","",IF(Q20&gt;P20,"En alza", IF(Q20&lt;P20, "En Baja", "Estable")))</f>
        <v/>
      </c>
      <c r="R23" s="165" t="str">
        <f t="shared" si="0"/>
        <v/>
      </c>
    </row>
    <row r="25" spans="1:18" x14ac:dyDescent="0.2">
      <c r="A25" s="46" t="s">
        <v>38</v>
      </c>
    </row>
    <row r="26" spans="1:18" x14ac:dyDescent="0.2">
      <c r="A26" s="46" t="s">
        <v>39</v>
      </c>
    </row>
  </sheetData>
  <mergeCells count="3">
    <mergeCell ref="A1:R1"/>
    <mergeCell ref="A2:R2"/>
    <mergeCell ref="A3:R3"/>
  </mergeCells>
  <phoneticPr fontId="2" type="noConversion"/>
  <printOptions horizontalCentered="1"/>
  <pageMargins left="0" right="0" top="0.19685039370078741" bottom="0.19685039370078741" header="0" footer="0"/>
  <pageSetup paperSize="9" scale="70" orientation="portrait" horizontalDpi="300" verticalDpi="300" r:id="rId1"/>
  <headerFooter alignWithMargins="0"/>
  <colBreaks count="2" manualBreakCount="2">
    <brk id="18" max="1048575" man="1"/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5"/>
  <sheetViews>
    <sheetView zoomScale="115" zoomScaleNormal="115" workbookViewId="0">
      <pane ySplit="6" topLeftCell="A7" activePane="bottomLeft" state="frozen"/>
      <selection activeCell="S19" sqref="S19"/>
      <selection pane="bottomLeft" activeCell="P11" sqref="P11"/>
    </sheetView>
  </sheetViews>
  <sheetFormatPr baseColWidth="10" defaultRowHeight="12" x14ac:dyDescent="0.2"/>
  <cols>
    <col min="1" max="1" width="20.28515625" style="46" customWidth="1"/>
    <col min="2" max="2" width="7.140625" style="46" customWidth="1"/>
    <col min="3" max="3" width="8.42578125" style="46" customWidth="1"/>
    <col min="4" max="4" width="6.7109375" style="46" customWidth="1"/>
    <col min="5" max="6" width="6.5703125" style="46" customWidth="1"/>
    <col min="7" max="7" width="6.85546875" style="46" customWidth="1"/>
    <col min="8" max="8" width="7.28515625" style="46" customWidth="1"/>
    <col min="9" max="9" width="6.42578125" style="46" customWidth="1"/>
    <col min="10" max="10" width="6.5703125" style="46" customWidth="1"/>
    <col min="11" max="11" width="7.28515625" style="46" customWidth="1"/>
    <col min="12" max="12" width="6.7109375" style="46" customWidth="1"/>
    <col min="13" max="13" width="7.7109375" style="46" customWidth="1"/>
    <col min="14" max="14" width="6.42578125" style="46" customWidth="1"/>
    <col min="15" max="15" width="7.42578125" style="46" customWidth="1"/>
    <col min="16" max="16" width="6.140625" style="46" customWidth="1"/>
    <col min="17" max="17" width="7.5703125" style="46" customWidth="1"/>
    <col min="18" max="16384" width="11.42578125" style="46"/>
  </cols>
  <sheetData>
    <row r="1" spans="1:17" x14ac:dyDescent="0.2">
      <c r="A1" s="188" t="s">
        <v>52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90"/>
    </row>
    <row r="2" spans="1:17" x14ac:dyDescent="0.2">
      <c r="A2" s="191" t="s">
        <v>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92"/>
    </row>
    <row r="3" spans="1:17" ht="12.75" thickBot="1" x14ac:dyDescent="0.25">
      <c r="A3" s="193" t="s">
        <v>55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5"/>
    </row>
    <row r="4" spans="1:17" ht="12.75" thickBot="1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 ht="12.75" thickBot="1" x14ac:dyDescent="0.25">
      <c r="A5" s="65" t="s">
        <v>0</v>
      </c>
      <c r="B5" s="66" t="s">
        <v>1</v>
      </c>
      <c r="C5" s="68" t="s">
        <v>15</v>
      </c>
      <c r="D5" s="68" t="s">
        <v>36</v>
      </c>
      <c r="E5" s="68" t="s">
        <v>37</v>
      </c>
      <c r="F5" s="68" t="s">
        <v>15</v>
      </c>
      <c r="G5" s="68" t="s">
        <v>36</v>
      </c>
      <c r="H5" s="68" t="s">
        <v>37</v>
      </c>
      <c r="I5" s="68" t="s">
        <v>15</v>
      </c>
      <c r="J5" s="68" t="s">
        <v>36</v>
      </c>
      <c r="K5" s="68" t="s">
        <v>37</v>
      </c>
      <c r="L5" s="68" t="s">
        <v>15</v>
      </c>
      <c r="M5" s="68" t="s">
        <v>36</v>
      </c>
      <c r="N5" s="68" t="s">
        <v>37</v>
      </c>
      <c r="O5" s="68" t="s">
        <v>15</v>
      </c>
      <c r="P5" s="68" t="s">
        <v>36</v>
      </c>
      <c r="Q5" s="69" t="s">
        <v>2</v>
      </c>
    </row>
    <row r="6" spans="1:17" ht="12.75" thickBot="1" x14ac:dyDescent="0.25">
      <c r="A6" s="70"/>
      <c r="B6" s="71"/>
      <c r="C6" s="96">
        <v>44286</v>
      </c>
      <c r="D6" s="79">
        <v>2</v>
      </c>
      <c r="E6" s="72">
        <v>4</v>
      </c>
      <c r="F6" s="72">
        <v>7</v>
      </c>
      <c r="G6" s="80">
        <v>9</v>
      </c>
      <c r="H6" s="80">
        <v>11</v>
      </c>
      <c r="I6" s="80">
        <v>14</v>
      </c>
      <c r="J6" s="80">
        <v>16</v>
      </c>
      <c r="K6" s="80">
        <v>18</v>
      </c>
      <c r="L6" s="80">
        <v>21</v>
      </c>
      <c r="M6" s="80">
        <v>23</v>
      </c>
      <c r="N6" s="80">
        <v>25</v>
      </c>
      <c r="O6" s="80">
        <v>28</v>
      </c>
      <c r="P6" s="80">
        <v>30</v>
      </c>
      <c r="Q6" s="80" t="s">
        <v>3</v>
      </c>
    </row>
    <row r="8" spans="1:17" x14ac:dyDescent="0.2">
      <c r="A8" s="167" t="s">
        <v>64</v>
      </c>
      <c r="B8" s="76" t="s">
        <v>4</v>
      </c>
      <c r="C8" s="76">
        <v>2</v>
      </c>
      <c r="D8" s="76">
        <v>2</v>
      </c>
      <c r="E8" s="76">
        <v>2.5</v>
      </c>
      <c r="F8" s="76">
        <v>2.5</v>
      </c>
      <c r="G8" s="76">
        <v>2</v>
      </c>
      <c r="H8" s="76">
        <v>2</v>
      </c>
      <c r="I8" s="76">
        <v>2</v>
      </c>
      <c r="J8" s="76">
        <v>2</v>
      </c>
      <c r="K8" s="76">
        <v>2</v>
      </c>
      <c r="L8" s="167">
        <v>2</v>
      </c>
      <c r="M8" s="76">
        <v>2</v>
      </c>
      <c r="N8" s="76">
        <v>2.5</v>
      </c>
      <c r="O8" s="76">
        <v>2.5</v>
      </c>
      <c r="P8" s="76">
        <v>2.5</v>
      </c>
      <c r="Q8" s="74"/>
    </row>
    <row r="9" spans="1:17" x14ac:dyDescent="0.2">
      <c r="A9" s="167" t="s">
        <v>64</v>
      </c>
      <c r="B9" s="76" t="s">
        <v>6</v>
      </c>
      <c r="C9" s="76">
        <v>1.7</v>
      </c>
      <c r="D9" s="76">
        <v>1.7</v>
      </c>
      <c r="E9" s="76">
        <v>2.2000000000000002</v>
      </c>
      <c r="F9" s="76">
        <v>2.2000000000000002</v>
      </c>
      <c r="G9" s="76">
        <v>1.7</v>
      </c>
      <c r="H9" s="76">
        <v>1.7</v>
      </c>
      <c r="I9" s="76">
        <v>1.7</v>
      </c>
      <c r="J9" s="76">
        <v>1.7</v>
      </c>
      <c r="K9" s="76">
        <v>1.7</v>
      </c>
      <c r="L9" s="167">
        <v>1.7</v>
      </c>
      <c r="M9" s="76">
        <v>1.7</v>
      </c>
      <c r="N9" s="76">
        <v>2.2000000000000002</v>
      </c>
      <c r="O9" s="76">
        <v>2.2000000000000002</v>
      </c>
      <c r="P9" s="76">
        <v>2.2000000000000002</v>
      </c>
      <c r="Q9" s="74"/>
    </row>
    <row r="10" spans="1:17" x14ac:dyDescent="0.2">
      <c r="A10" s="167" t="s">
        <v>64</v>
      </c>
      <c r="B10" s="76" t="s">
        <v>7</v>
      </c>
      <c r="C10" s="76">
        <v>1.4</v>
      </c>
      <c r="D10" s="76">
        <v>1.4</v>
      </c>
      <c r="E10" s="76">
        <v>1.9</v>
      </c>
      <c r="F10" s="76">
        <v>1.9</v>
      </c>
      <c r="G10" s="76">
        <v>1.4</v>
      </c>
      <c r="H10" s="76">
        <v>1.4</v>
      </c>
      <c r="I10" s="76">
        <v>1.4</v>
      </c>
      <c r="J10" s="76">
        <v>1.4</v>
      </c>
      <c r="K10" s="76">
        <v>1.4</v>
      </c>
      <c r="L10" s="167">
        <v>1.4</v>
      </c>
      <c r="M10" s="76">
        <v>1.4</v>
      </c>
      <c r="N10" s="76">
        <v>1.9</v>
      </c>
      <c r="O10" s="76">
        <v>1.9</v>
      </c>
      <c r="P10" s="76">
        <v>1.9</v>
      </c>
      <c r="Q10" s="74"/>
    </row>
    <row r="11" spans="1:17" x14ac:dyDescent="0.2">
      <c r="A11" s="167"/>
      <c r="B11" s="76"/>
      <c r="C11" s="76" t="str">
        <f t="shared" ref="C11:E11" si="0">IF(C8="","",IF(C8&gt;B8,"En alza", IF(C8&lt;B8, "En Baja", "Estable")))</f>
        <v>En Baja</v>
      </c>
      <c r="D11" s="167" t="str">
        <f t="shared" si="0"/>
        <v>Estable</v>
      </c>
      <c r="E11" s="167" t="str">
        <f t="shared" si="0"/>
        <v>En alza</v>
      </c>
      <c r="F11" s="167" t="str">
        <f t="shared" ref="F11" si="1">IF(F8="","",IF(F8&gt;E8,"En alza", IF(F8&lt;E8, "En Baja", "Estable")))</f>
        <v>Estable</v>
      </c>
      <c r="G11" s="167" t="str">
        <f t="shared" ref="G11" si="2">IF(G8="","",IF(G8&gt;F8,"En alza", IF(G8&lt;F8, "En Baja", "Estable")))</f>
        <v>En Baja</v>
      </c>
      <c r="H11" s="167" t="str">
        <f t="shared" ref="H11" si="3">IF(H8="","",IF(H8&gt;G8,"En alza", IF(H8&lt;G8, "En Baja", "Estable")))</f>
        <v>Estable</v>
      </c>
      <c r="I11" s="167" t="str">
        <f t="shared" ref="I11" si="4">IF(I8="","",IF(I8&gt;H8,"En alza", IF(I8&lt;H8, "En Baja", "Estable")))</f>
        <v>Estable</v>
      </c>
      <c r="J11" s="167" t="str">
        <f t="shared" ref="J11" si="5">IF(J8="","",IF(J8&gt;I8,"En alza", IF(J8&lt;I8, "En Baja", "Estable")))</f>
        <v>Estable</v>
      </c>
      <c r="K11" s="167" t="str">
        <f t="shared" ref="K11" si="6">IF(K8="","",IF(K8&gt;J8,"En alza", IF(K8&lt;J8, "En Baja", "Estable")))</f>
        <v>Estable</v>
      </c>
      <c r="L11" s="167" t="str">
        <f t="shared" ref="L11" si="7">IF(L8="","",IF(L8&gt;K8,"En alza", IF(L8&lt;K8, "En Baja", "Estable")))</f>
        <v>Estable</v>
      </c>
      <c r="M11" s="167" t="str">
        <f t="shared" ref="M11" si="8">IF(M8="","",IF(M8&gt;L8,"En alza", IF(M8&lt;L8, "En Baja", "Estable")))</f>
        <v>Estable</v>
      </c>
      <c r="N11" s="167" t="str">
        <f t="shared" ref="N11" si="9">IF(N8="","",IF(N8&gt;M8,"En alza", IF(N8&lt;M8, "En Baja", "Estable")))</f>
        <v>En alza</v>
      </c>
      <c r="O11" s="167" t="str">
        <f t="shared" ref="O11" si="10">IF(O8="","",IF(O8&gt;N8,"En alza", IF(O8&lt;N8, "En Baja", "Estable")))</f>
        <v>Estable</v>
      </c>
      <c r="P11" s="167" t="str">
        <f t="shared" ref="P11" si="11">IF(P8="","",IF(P8&gt;O8,"En alza", IF(P8&lt;O8, "En Baja", "Estable")))</f>
        <v>Estable</v>
      </c>
      <c r="Q11" s="76"/>
    </row>
    <row r="12" spans="1:17" x14ac:dyDescent="0.2">
      <c r="A12" s="167" t="s">
        <v>47</v>
      </c>
      <c r="B12" s="76" t="s">
        <v>4</v>
      </c>
      <c r="C12" s="76">
        <v>7</v>
      </c>
      <c r="D12" s="76">
        <v>5.5</v>
      </c>
      <c r="E12" s="76">
        <v>7.5</v>
      </c>
      <c r="F12" s="76">
        <v>7</v>
      </c>
      <c r="G12" s="76">
        <v>6</v>
      </c>
      <c r="H12" s="76">
        <v>6</v>
      </c>
      <c r="I12" s="76">
        <v>6</v>
      </c>
      <c r="J12" s="76">
        <v>6.5</v>
      </c>
      <c r="K12" s="76">
        <v>7</v>
      </c>
      <c r="L12" s="167">
        <v>7</v>
      </c>
      <c r="M12" s="76">
        <v>7</v>
      </c>
      <c r="N12" s="76">
        <v>9</v>
      </c>
      <c r="O12" s="76">
        <v>7</v>
      </c>
      <c r="P12" s="76">
        <v>7</v>
      </c>
      <c r="Q12" s="76"/>
    </row>
    <row r="13" spans="1:17" x14ac:dyDescent="0.2">
      <c r="A13" s="167" t="s">
        <v>47</v>
      </c>
      <c r="B13" s="76" t="s">
        <v>6</v>
      </c>
      <c r="C13" s="76">
        <v>6.7</v>
      </c>
      <c r="D13" s="76">
        <v>5.2</v>
      </c>
      <c r="E13" s="76">
        <v>7.2</v>
      </c>
      <c r="F13" s="76">
        <v>6.7</v>
      </c>
      <c r="G13" s="76">
        <v>5.7</v>
      </c>
      <c r="H13" s="76">
        <v>5.7</v>
      </c>
      <c r="I13" s="76">
        <v>5.7</v>
      </c>
      <c r="J13" s="76">
        <v>6.2</v>
      </c>
      <c r="K13" s="76">
        <v>6.7</v>
      </c>
      <c r="L13" s="167">
        <v>6.7</v>
      </c>
      <c r="M13" s="76">
        <v>6.7</v>
      </c>
      <c r="N13" s="76">
        <v>8.6999999999999993</v>
      </c>
      <c r="O13" s="76">
        <v>6.7</v>
      </c>
      <c r="P13" s="76">
        <v>6.7</v>
      </c>
      <c r="Q13" s="76"/>
    </row>
    <row r="14" spans="1:17" x14ac:dyDescent="0.2">
      <c r="A14" s="167" t="s">
        <v>47</v>
      </c>
      <c r="B14" s="76" t="s">
        <v>7</v>
      </c>
      <c r="C14" s="76">
        <v>6.4</v>
      </c>
      <c r="D14" s="76">
        <v>4.9000000000000004</v>
      </c>
      <c r="E14" s="76">
        <v>6.9</v>
      </c>
      <c r="F14" s="76">
        <v>6.4</v>
      </c>
      <c r="G14" s="76">
        <v>5.4</v>
      </c>
      <c r="H14" s="76">
        <v>5.4</v>
      </c>
      <c r="I14" s="76">
        <v>5.4</v>
      </c>
      <c r="J14" s="76">
        <v>5.9</v>
      </c>
      <c r="K14" s="76">
        <v>6.4</v>
      </c>
      <c r="L14" s="167">
        <v>6.4</v>
      </c>
      <c r="M14" s="76">
        <v>6.4</v>
      </c>
      <c r="N14" s="76">
        <v>8.4</v>
      </c>
      <c r="O14" s="76">
        <v>6.4</v>
      </c>
      <c r="P14" s="76">
        <v>6.4</v>
      </c>
      <c r="Q14" s="76"/>
    </row>
    <row r="15" spans="1:17" x14ac:dyDescent="0.2">
      <c r="A15" s="167"/>
      <c r="B15" s="76"/>
      <c r="C15" s="76" t="str">
        <f t="shared" ref="C15" si="12">IF(C12="","",IF(C12&gt;B12,"En alza", IF(C12&lt;B12, "En Baja", "Estable")))</f>
        <v>En Baja</v>
      </c>
      <c r="D15" s="167" t="str">
        <f t="shared" ref="D15" si="13">IF(D12="","",IF(D12&gt;C12,"En alza", IF(D12&lt;C12, "En Baja", "Estable")))</f>
        <v>En Baja</v>
      </c>
      <c r="E15" s="167" t="str">
        <f t="shared" ref="E15" si="14">IF(E12="","",IF(E12&gt;D12,"En alza", IF(E12&lt;D12, "En Baja", "Estable")))</f>
        <v>En alza</v>
      </c>
      <c r="F15" s="167" t="str">
        <f t="shared" ref="F15" si="15">IF(F12="","",IF(F12&gt;E12,"En alza", IF(F12&lt;E12, "En Baja", "Estable")))</f>
        <v>En Baja</v>
      </c>
      <c r="G15" s="167" t="str">
        <f t="shared" ref="G15" si="16">IF(G12="","",IF(G12&gt;F12,"En alza", IF(G12&lt;F12, "En Baja", "Estable")))</f>
        <v>En Baja</v>
      </c>
      <c r="H15" s="167" t="str">
        <f t="shared" ref="H15" si="17">IF(H12="","",IF(H12&gt;G12,"En alza", IF(H12&lt;G12, "En Baja", "Estable")))</f>
        <v>Estable</v>
      </c>
      <c r="I15" s="167" t="str">
        <f t="shared" ref="I15" si="18">IF(I12="","",IF(I12&gt;H12,"En alza", IF(I12&lt;H12, "En Baja", "Estable")))</f>
        <v>Estable</v>
      </c>
      <c r="J15" s="167" t="str">
        <f t="shared" ref="J15" si="19">IF(J12="","",IF(J12&gt;I12,"En alza", IF(J12&lt;I12, "En Baja", "Estable")))</f>
        <v>En alza</v>
      </c>
      <c r="K15" s="167" t="str">
        <f t="shared" ref="K15" si="20">IF(K12="","",IF(K12&gt;J12,"En alza", IF(K12&lt;J12, "En Baja", "Estable")))</f>
        <v>En alza</v>
      </c>
      <c r="L15" s="167" t="str">
        <f t="shared" ref="L15" si="21">IF(L12="","",IF(L12&gt;K12,"En alza", IF(L12&lt;K12, "En Baja", "Estable")))</f>
        <v>Estable</v>
      </c>
      <c r="M15" s="167" t="str">
        <f t="shared" ref="M15" si="22">IF(M12="","",IF(M12&gt;L12,"En alza", IF(M12&lt;L12, "En Baja", "Estable")))</f>
        <v>Estable</v>
      </c>
      <c r="N15" s="167" t="str">
        <f t="shared" ref="N15" si="23">IF(N12="","",IF(N12&gt;M12,"En alza", IF(N12&lt;M12, "En Baja", "Estable")))</f>
        <v>En alza</v>
      </c>
      <c r="O15" s="167" t="str">
        <f t="shared" ref="O15" si="24">IF(O12="","",IF(O12&gt;N12,"En alza", IF(O12&lt;N12, "En Baja", "Estable")))</f>
        <v>En Baja</v>
      </c>
      <c r="P15" s="167" t="str">
        <f t="shared" ref="P15" si="25">IF(P12="","",IF(P12&gt;O12,"En alza", IF(P12&lt;O12, "En Baja", "Estable")))</f>
        <v>Estable</v>
      </c>
      <c r="Q15" s="76"/>
    </row>
    <row r="16" spans="1:17" x14ac:dyDescent="0.2">
      <c r="A16" s="167" t="s">
        <v>46</v>
      </c>
      <c r="B16" s="76" t="s">
        <v>4</v>
      </c>
      <c r="C16" s="76">
        <v>2.5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6">
        <v>3</v>
      </c>
      <c r="J16" s="76">
        <v>3</v>
      </c>
      <c r="K16" s="76">
        <v>3.5</v>
      </c>
      <c r="L16" s="167">
        <v>3.5</v>
      </c>
      <c r="M16" s="76">
        <v>3.5</v>
      </c>
      <c r="N16" s="76">
        <v>3.5</v>
      </c>
      <c r="O16" s="76">
        <v>2.8</v>
      </c>
      <c r="P16" s="76">
        <v>2.8</v>
      </c>
      <c r="Q16" s="76"/>
    </row>
    <row r="17" spans="1:17" x14ac:dyDescent="0.2">
      <c r="A17" s="167" t="s">
        <v>46</v>
      </c>
      <c r="B17" s="76" t="s">
        <v>6</v>
      </c>
      <c r="C17" s="76">
        <v>2.2000000000000002</v>
      </c>
      <c r="D17" s="76">
        <v>2.2000000000000002</v>
      </c>
      <c r="E17" s="76">
        <v>2.2000000000000002</v>
      </c>
      <c r="F17" s="76">
        <v>2.2000000000000002</v>
      </c>
      <c r="G17" s="76">
        <v>2.2000000000000002</v>
      </c>
      <c r="H17" s="76">
        <v>2.2000000000000002</v>
      </c>
      <c r="I17" s="76">
        <v>2.7</v>
      </c>
      <c r="J17" s="76">
        <v>2.7</v>
      </c>
      <c r="K17" s="76">
        <v>3.2</v>
      </c>
      <c r="L17" s="167">
        <v>3.2</v>
      </c>
      <c r="M17" s="76">
        <v>3.2</v>
      </c>
      <c r="N17" s="76">
        <v>3.2</v>
      </c>
      <c r="O17" s="76">
        <v>2.5</v>
      </c>
      <c r="P17" s="76">
        <v>2.5</v>
      </c>
      <c r="Q17" s="76"/>
    </row>
    <row r="18" spans="1:17" x14ac:dyDescent="0.2">
      <c r="A18" s="167" t="s">
        <v>46</v>
      </c>
      <c r="B18" s="76" t="s">
        <v>7</v>
      </c>
      <c r="C18" s="76">
        <v>1.9</v>
      </c>
      <c r="D18" s="76">
        <v>1.9</v>
      </c>
      <c r="E18" s="76">
        <v>1.9</v>
      </c>
      <c r="F18" s="76">
        <v>1.9</v>
      </c>
      <c r="G18" s="76">
        <v>1.9</v>
      </c>
      <c r="H18" s="76">
        <v>1.9</v>
      </c>
      <c r="I18" s="76">
        <v>2.4</v>
      </c>
      <c r="J18" s="76">
        <v>2.4</v>
      </c>
      <c r="K18" s="76">
        <v>2.9</v>
      </c>
      <c r="L18" s="167">
        <v>2.9</v>
      </c>
      <c r="M18" s="76">
        <v>2.9</v>
      </c>
      <c r="N18" s="76">
        <v>2.9</v>
      </c>
      <c r="O18" s="76">
        <v>2.2000000000000002</v>
      </c>
      <c r="P18" s="76">
        <v>2.2000000000000002</v>
      </c>
      <c r="Q18" s="76"/>
    </row>
    <row r="19" spans="1:17" x14ac:dyDescent="0.2">
      <c r="A19" s="167"/>
      <c r="B19" s="76"/>
      <c r="C19" s="76" t="str">
        <f t="shared" ref="C19" si="26">IF(C16="","",IF(C16&gt;B16,"En alza", IF(C16&lt;B16, "En Baja", "Estable")))</f>
        <v>En Baja</v>
      </c>
      <c r="D19" s="167" t="str">
        <f t="shared" ref="D19" si="27">IF(D16="","",IF(D16&gt;C16,"En alza", IF(D16&lt;C16, "En Baja", "Estable")))</f>
        <v>Estable</v>
      </c>
      <c r="E19" s="167" t="str">
        <f t="shared" ref="E19" si="28">IF(E16="","",IF(E16&gt;D16,"En alza", IF(E16&lt;D16, "En Baja", "Estable")))</f>
        <v>Estable</v>
      </c>
      <c r="F19" s="167" t="str">
        <f t="shared" ref="F19" si="29">IF(F16="","",IF(F16&gt;E16,"En alza", IF(F16&lt;E16, "En Baja", "Estable")))</f>
        <v>Estable</v>
      </c>
      <c r="G19" s="167" t="str">
        <f t="shared" ref="G19" si="30">IF(G16="","",IF(G16&gt;F16,"En alza", IF(G16&lt;F16, "En Baja", "Estable")))</f>
        <v>Estable</v>
      </c>
      <c r="H19" s="167" t="str">
        <f t="shared" ref="H19" si="31">IF(H16="","",IF(H16&gt;G16,"En alza", IF(H16&lt;G16, "En Baja", "Estable")))</f>
        <v>Estable</v>
      </c>
      <c r="I19" s="167" t="str">
        <f t="shared" ref="I19" si="32">IF(I16="","",IF(I16&gt;H16,"En alza", IF(I16&lt;H16, "En Baja", "Estable")))</f>
        <v>En alza</v>
      </c>
      <c r="J19" s="167" t="str">
        <f t="shared" ref="J19" si="33">IF(J16="","",IF(J16&gt;I16,"En alza", IF(J16&lt;I16, "En Baja", "Estable")))</f>
        <v>Estable</v>
      </c>
      <c r="K19" s="167" t="str">
        <f t="shared" ref="K19" si="34">IF(K16="","",IF(K16&gt;J16,"En alza", IF(K16&lt;J16, "En Baja", "Estable")))</f>
        <v>En alza</v>
      </c>
      <c r="L19" s="167" t="str">
        <f t="shared" ref="L19" si="35">IF(L16="","",IF(L16&gt;K16,"En alza", IF(L16&lt;K16, "En Baja", "Estable")))</f>
        <v>Estable</v>
      </c>
      <c r="M19" s="167" t="str">
        <f t="shared" ref="M19" si="36">IF(M16="","",IF(M16&gt;L16,"En alza", IF(M16&lt;L16, "En Baja", "Estable")))</f>
        <v>Estable</v>
      </c>
      <c r="N19" s="167" t="str">
        <f t="shared" ref="N19" si="37">IF(N16="","",IF(N16&gt;M16,"En alza", IF(N16&lt;M16, "En Baja", "Estable")))</f>
        <v>Estable</v>
      </c>
      <c r="O19" s="167" t="str">
        <f t="shared" ref="O19" si="38">IF(O16="","",IF(O16&gt;N16,"En alza", IF(O16&lt;N16, "En Baja", "Estable")))</f>
        <v>En Baja</v>
      </c>
      <c r="P19" s="167" t="str">
        <f t="shared" ref="P19" si="39">IF(P16="","",IF(P16&gt;O16,"En alza", IF(P16&lt;O16, "En Baja", "Estable")))</f>
        <v>Estable</v>
      </c>
      <c r="Q19" s="76"/>
    </row>
    <row r="20" spans="1:17" x14ac:dyDescent="0.2">
      <c r="A20" s="167" t="s">
        <v>45</v>
      </c>
      <c r="B20" s="76" t="s">
        <v>4</v>
      </c>
      <c r="C20" s="76">
        <v>4</v>
      </c>
      <c r="D20" s="76">
        <v>3.5</v>
      </c>
      <c r="E20" s="76">
        <v>4</v>
      </c>
      <c r="F20" s="76">
        <v>3.5</v>
      </c>
      <c r="G20" s="76">
        <v>3.5</v>
      </c>
      <c r="H20" s="76">
        <v>3.5</v>
      </c>
      <c r="I20" s="76">
        <v>3.7</v>
      </c>
      <c r="J20" s="76">
        <v>3.7</v>
      </c>
      <c r="K20" s="76">
        <v>4</v>
      </c>
      <c r="L20" s="167">
        <v>4</v>
      </c>
      <c r="M20" s="76">
        <v>4</v>
      </c>
      <c r="N20" s="76">
        <v>4</v>
      </c>
      <c r="O20" s="76">
        <v>3.6</v>
      </c>
      <c r="P20" s="76">
        <v>3.6</v>
      </c>
      <c r="Q20" s="76"/>
    </row>
    <row r="21" spans="1:17" x14ac:dyDescent="0.2">
      <c r="A21" s="167" t="s">
        <v>45</v>
      </c>
      <c r="B21" s="76" t="s">
        <v>6</v>
      </c>
      <c r="C21" s="76">
        <v>3.7</v>
      </c>
      <c r="D21" s="76" t="s">
        <v>67</v>
      </c>
      <c r="E21" s="76">
        <v>3.7</v>
      </c>
      <c r="F21" s="76">
        <v>3.2</v>
      </c>
      <c r="G21" s="76">
        <v>3.2</v>
      </c>
      <c r="H21" s="76">
        <v>3.2</v>
      </c>
      <c r="I21" s="76">
        <v>3.2</v>
      </c>
      <c r="J21" s="76">
        <v>3.2</v>
      </c>
      <c r="K21" s="76">
        <v>3.7</v>
      </c>
      <c r="L21" s="167">
        <v>3.7</v>
      </c>
      <c r="M21" s="76">
        <v>3.7</v>
      </c>
      <c r="N21" s="76">
        <v>3.7</v>
      </c>
      <c r="O21" s="76">
        <v>3.3</v>
      </c>
      <c r="P21" s="76">
        <v>3.3</v>
      </c>
      <c r="Q21" s="76"/>
    </row>
    <row r="22" spans="1:17" x14ac:dyDescent="0.2">
      <c r="A22" s="167" t="s">
        <v>45</v>
      </c>
      <c r="B22" s="76" t="s">
        <v>7</v>
      </c>
      <c r="C22" s="76">
        <v>3.4</v>
      </c>
      <c r="D22" s="76">
        <v>2.9</v>
      </c>
      <c r="E22" s="76">
        <v>3.4</v>
      </c>
      <c r="F22" s="76">
        <v>2.9</v>
      </c>
      <c r="G22" s="76">
        <v>2.9</v>
      </c>
      <c r="H22" s="76">
        <v>2.9</v>
      </c>
      <c r="I22" s="76">
        <v>2.9</v>
      </c>
      <c r="J22" s="76">
        <v>2.9</v>
      </c>
      <c r="K22" s="76">
        <v>3.4</v>
      </c>
      <c r="L22" s="167">
        <v>3.4</v>
      </c>
      <c r="M22" s="76">
        <v>3.4</v>
      </c>
      <c r="N22" s="76">
        <v>3.4</v>
      </c>
      <c r="O22" s="76">
        <v>3</v>
      </c>
      <c r="P22" s="76">
        <v>3</v>
      </c>
      <c r="Q22" s="76"/>
    </row>
    <row r="23" spans="1:17" x14ac:dyDescent="0.2">
      <c r="A23" s="76"/>
      <c r="B23" s="76"/>
      <c r="C23" s="76" t="str">
        <f t="shared" ref="C23" si="40">IF(C20="","",IF(C20&gt;B20,"En alza", IF(C20&lt;B20, "En Baja", "Estable")))</f>
        <v>En Baja</v>
      </c>
      <c r="D23" s="167" t="str">
        <f t="shared" ref="D23" si="41">IF(D20="","",IF(D20&gt;C20,"En alza", IF(D20&lt;C20, "En Baja", "Estable")))</f>
        <v>En Baja</v>
      </c>
      <c r="E23" s="167" t="str">
        <f t="shared" ref="E23" si="42">IF(E20="","",IF(E20&gt;D20,"En alza", IF(E20&lt;D20, "En Baja", "Estable")))</f>
        <v>En alza</v>
      </c>
      <c r="F23" s="167" t="str">
        <f t="shared" ref="F23" si="43">IF(F20="","",IF(F20&gt;E20,"En alza", IF(F20&lt;E20, "En Baja", "Estable")))</f>
        <v>En Baja</v>
      </c>
      <c r="G23" s="167" t="str">
        <f t="shared" ref="G23" si="44">IF(G20="","",IF(G20&gt;F20,"En alza", IF(G20&lt;F20, "En Baja", "Estable")))</f>
        <v>Estable</v>
      </c>
      <c r="H23" s="167" t="str">
        <f t="shared" ref="H23" si="45">IF(H20="","",IF(H20&gt;G20,"En alza", IF(H20&lt;G20, "En Baja", "Estable")))</f>
        <v>Estable</v>
      </c>
      <c r="I23" s="167" t="str">
        <f t="shared" ref="I23" si="46">IF(I20="","",IF(I20&gt;H20,"En alza", IF(I20&lt;H20, "En Baja", "Estable")))</f>
        <v>En alza</v>
      </c>
      <c r="J23" s="167" t="str">
        <f t="shared" ref="J23" si="47">IF(J20="","",IF(J20&gt;I20,"En alza", IF(J20&lt;I20, "En Baja", "Estable")))</f>
        <v>Estable</v>
      </c>
      <c r="K23" s="167" t="str">
        <f t="shared" ref="K23" si="48">IF(K20="","",IF(K20&gt;J20,"En alza", IF(K20&lt;J20, "En Baja", "Estable")))</f>
        <v>En alza</v>
      </c>
      <c r="L23" s="167" t="str">
        <f t="shared" ref="L23" si="49">IF(L20="","",IF(L20&gt;K20,"En alza", IF(L20&lt;K20, "En Baja", "Estable")))</f>
        <v>Estable</v>
      </c>
      <c r="M23" s="167" t="str">
        <f t="shared" ref="M23" si="50">IF(M20="","",IF(M20&gt;L20,"En alza", IF(M20&lt;L20, "En Baja", "Estable")))</f>
        <v>Estable</v>
      </c>
      <c r="N23" s="167" t="str">
        <f t="shared" ref="N23" si="51">IF(N20="","",IF(N20&gt;M20,"En alza", IF(N20&lt;M20, "En Baja", "Estable")))</f>
        <v>Estable</v>
      </c>
      <c r="O23" s="167" t="str">
        <f t="shared" ref="O23" si="52">IF(O20="","",IF(O20&gt;N20,"En alza", IF(O20&lt;N20, "En Baja", "Estable")))</f>
        <v>En Baja</v>
      </c>
      <c r="P23" s="167" t="str">
        <f t="shared" ref="P23" si="53">IF(P20="","",IF(P20&gt;O20,"En alza", IF(P20&lt;O20, "En Baja", "Estable")))</f>
        <v>Estable</v>
      </c>
      <c r="Q23" s="76"/>
    </row>
    <row r="24" spans="1:17" x14ac:dyDescent="0.2">
      <c r="A24" s="46" t="s">
        <v>38</v>
      </c>
    </row>
    <row r="25" spans="1:17" x14ac:dyDescent="0.2">
      <c r="A25" s="46" t="s">
        <v>39</v>
      </c>
    </row>
  </sheetData>
  <mergeCells count="3">
    <mergeCell ref="A1:Q1"/>
    <mergeCell ref="A2:Q2"/>
    <mergeCell ref="A3:Q3"/>
  </mergeCells>
  <phoneticPr fontId="2" type="noConversion"/>
  <printOptions verticalCentered="1"/>
  <pageMargins left="0.39370078740157483" right="0.19685039370078741" top="0" bottom="0" header="0" footer="0"/>
  <pageSetup paperSize="9"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5"/>
  <sheetViews>
    <sheetView zoomScale="130" zoomScaleNormal="130" workbookViewId="0">
      <pane ySplit="6" topLeftCell="A7" activePane="bottomLeft" state="frozen"/>
      <selection activeCell="S19" sqref="S19"/>
      <selection pane="bottomLeft" activeCell="E11" sqref="E11"/>
    </sheetView>
  </sheetViews>
  <sheetFormatPr baseColWidth="10" defaultRowHeight="12" x14ac:dyDescent="0.2"/>
  <cols>
    <col min="1" max="1" width="19" style="46" customWidth="1"/>
    <col min="2" max="2" width="7.42578125" style="46" customWidth="1"/>
    <col min="3" max="3" width="5.5703125" style="46" hidden="1" customWidth="1"/>
    <col min="4" max="4" width="9.28515625" style="46" customWidth="1"/>
    <col min="5" max="5" width="6.7109375" style="46" customWidth="1"/>
    <col min="6" max="6" width="7" style="46" customWidth="1"/>
    <col min="7" max="7" width="6.85546875" style="46" customWidth="1"/>
    <col min="8" max="8" width="6.7109375" style="46" customWidth="1"/>
    <col min="9" max="9" width="7.140625" style="46" customWidth="1"/>
    <col min="10" max="10" width="7.28515625" style="46" customWidth="1"/>
    <col min="11" max="11" width="7" style="46" customWidth="1"/>
    <col min="12" max="12" width="6.5703125" style="46" customWidth="1"/>
    <col min="13" max="13" width="6.85546875" style="46" customWidth="1"/>
    <col min="14" max="14" width="7.140625" style="46" customWidth="1"/>
    <col min="15" max="15" width="7" style="46" customWidth="1"/>
    <col min="16" max="16" width="6.85546875" style="46" customWidth="1"/>
    <col min="17" max="17" width="6.5703125" style="46" customWidth="1"/>
    <col min="18" max="18" width="6.7109375" style="46" customWidth="1"/>
    <col min="19" max="16384" width="11.42578125" style="46"/>
  </cols>
  <sheetData>
    <row r="1" spans="1:18" x14ac:dyDescent="0.2">
      <c r="A1" s="188" t="s">
        <v>52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</row>
    <row r="2" spans="1:18" x14ac:dyDescent="0.2">
      <c r="A2" s="191" t="s">
        <v>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92"/>
    </row>
    <row r="3" spans="1:18" ht="12.75" thickBot="1" x14ac:dyDescent="0.25">
      <c r="A3" s="193" t="s">
        <v>56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5"/>
    </row>
    <row r="4" spans="1:18" ht="8.25" customHeight="1" x14ac:dyDescent="0.2"/>
    <row r="5" spans="1:18" x14ac:dyDescent="0.2">
      <c r="A5" s="47" t="s">
        <v>0</v>
      </c>
      <c r="B5" s="47" t="s">
        <v>1</v>
      </c>
      <c r="C5" s="48" t="s">
        <v>15</v>
      </c>
      <c r="D5" s="49" t="s">
        <v>15</v>
      </c>
      <c r="E5" s="48" t="s">
        <v>37</v>
      </c>
      <c r="F5" s="48" t="s">
        <v>15</v>
      </c>
      <c r="G5" s="48" t="s">
        <v>36</v>
      </c>
      <c r="H5" s="48" t="s">
        <v>37</v>
      </c>
      <c r="I5" s="48" t="s">
        <v>15</v>
      </c>
      <c r="J5" s="48" t="s">
        <v>36</v>
      </c>
      <c r="K5" s="48" t="s">
        <v>37</v>
      </c>
      <c r="L5" s="48" t="s">
        <v>15</v>
      </c>
      <c r="M5" s="48" t="s">
        <v>36</v>
      </c>
      <c r="N5" s="48" t="s">
        <v>37</v>
      </c>
      <c r="O5" s="48" t="s">
        <v>15</v>
      </c>
      <c r="P5" s="48" t="s">
        <v>36</v>
      </c>
      <c r="Q5" s="48" t="s">
        <v>37</v>
      </c>
      <c r="R5" s="48" t="s">
        <v>2</v>
      </c>
    </row>
    <row r="6" spans="1:18" ht="15" customHeight="1" x14ac:dyDescent="0.2">
      <c r="A6" s="50"/>
      <c r="B6" s="47"/>
      <c r="C6" s="48">
        <v>2</v>
      </c>
      <c r="D6" s="51">
        <v>45412</v>
      </c>
      <c r="E6" s="48">
        <v>2</v>
      </c>
      <c r="F6" s="48">
        <v>5</v>
      </c>
      <c r="G6" s="48">
        <v>7</v>
      </c>
      <c r="H6" s="48">
        <v>9</v>
      </c>
      <c r="I6" s="48">
        <v>12</v>
      </c>
      <c r="J6" s="48">
        <v>14</v>
      </c>
      <c r="K6" s="48">
        <v>16</v>
      </c>
      <c r="L6" s="48">
        <v>19</v>
      </c>
      <c r="M6" s="48">
        <v>21</v>
      </c>
      <c r="N6" s="48">
        <v>23</v>
      </c>
      <c r="O6" s="48">
        <v>26</v>
      </c>
      <c r="P6" s="48">
        <v>28</v>
      </c>
      <c r="Q6" s="48">
        <v>30</v>
      </c>
      <c r="R6" s="48" t="s">
        <v>3</v>
      </c>
    </row>
    <row r="8" spans="1:18" ht="12.95" customHeight="1" x14ac:dyDescent="0.2">
      <c r="A8" s="167" t="s">
        <v>64</v>
      </c>
      <c r="B8" s="56" t="s">
        <v>4</v>
      </c>
      <c r="C8" s="56"/>
      <c r="D8" s="57">
        <v>2.5</v>
      </c>
      <c r="E8" s="57">
        <v>2.5</v>
      </c>
      <c r="F8" s="57">
        <v>2</v>
      </c>
      <c r="G8" s="56">
        <v>2</v>
      </c>
      <c r="H8" s="57">
        <v>2</v>
      </c>
      <c r="I8" s="56">
        <v>1.8</v>
      </c>
      <c r="J8" s="57">
        <v>1.9</v>
      </c>
      <c r="K8" s="56">
        <v>1.8</v>
      </c>
      <c r="L8" s="57">
        <v>1.8</v>
      </c>
      <c r="M8" s="56">
        <v>1.8</v>
      </c>
      <c r="N8" s="58">
        <v>2.2000000000000002</v>
      </c>
      <c r="O8" s="59">
        <v>2.2000000000000002</v>
      </c>
      <c r="P8" s="58">
        <v>2.2000000000000002</v>
      </c>
      <c r="Q8" s="59">
        <v>2.2000000000000002</v>
      </c>
      <c r="R8" s="55">
        <f>IF(+SUM(C8:Q8)=0,"",+AVERAGE(C8:Q8))</f>
        <v>2.0642857142857141</v>
      </c>
    </row>
    <row r="9" spans="1:18" ht="12.95" customHeight="1" x14ac:dyDescent="0.2">
      <c r="A9" s="167" t="s">
        <v>64</v>
      </c>
      <c r="B9" s="56" t="s">
        <v>6</v>
      </c>
      <c r="C9" s="56"/>
      <c r="D9" s="57">
        <v>2.2000000000000002</v>
      </c>
      <c r="E9" s="57">
        <v>2.2000000000000002</v>
      </c>
      <c r="F9" s="57">
        <v>1.7</v>
      </c>
      <c r="G9" s="56">
        <v>1.7</v>
      </c>
      <c r="H9" s="57">
        <v>1.7</v>
      </c>
      <c r="I9" s="56">
        <v>1.5</v>
      </c>
      <c r="J9" s="57">
        <v>1.6</v>
      </c>
      <c r="K9" s="56">
        <v>1.5</v>
      </c>
      <c r="L9" s="57">
        <v>1.5</v>
      </c>
      <c r="M9" s="56">
        <v>1.5</v>
      </c>
      <c r="N9" s="57">
        <v>1.9</v>
      </c>
      <c r="O9" s="56">
        <v>1.9</v>
      </c>
      <c r="P9" s="57">
        <v>1.9</v>
      </c>
      <c r="Q9" s="56">
        <v>1.9</v>
      </c>
      <c r="R9" s="53">
        <f>IF(+SUM(C9:Q9)=0,"",+AVERAGE(C9:Q9))</f>
        <v>1.764285714285714</v>
      </c>
    </row>
    <row r="10" spans="1:18" ht="12.95" customHeight="1" thickBot="1" x14ac:dyDescent="0.25">
      <c r="A10" s="167" t="s">
        <v>64</v>
      </c>
      <c r="B10" s="56" t="s">
        <v>7</v>
      </c>
      <c r="C10" s="56"/>
      <c r="D10" s="57">
        <v>1.9</v>
      </c>
      <c r="E10" s="57">
        <v>1.9</v>
      </c>
      <c r="F10" s="57">
        <v>1.4</v>
      </c>
      <c r="G10" s="56">
        <v>1.4</v>
      </c>
      <c r="H10" s="57">
        <v>1.4</v>
      </c>
      <c r="I10" s="56">
        <v>1.2</v>
      </c>
      <c r="J10" s="57">
        <v>1.3</v>
      </c>
      <c r="K10" s="56">
        <v>1.2</v>
      </c>
      <c r="L10" s="57">
        <v>1.2</v>
      </c>
      <c r="M10" s="56">
        <v>1.2</v>
      </c>
      <c r="N10" s="57">
        <v>1.6</v>
      </c>
      <c r="O10" s="56">
        <v>1.6</v>
      </c>
      <c r="P10" s="57">
        <v>1.6</v>
      </c>
      <c r="Q10" s="56">
        <v>1.6</v>
      </c>
      <c r="R10" s="53">
        <f>IF(+SUM(C10:Q10)=0,"",+AVERAGE(C10:Q10))</f>
        <v>1.4642857142857142</v>
      </c>
    </row>
    <row r="11" spans="1:18" ht="12.95" customHeight="1" thickBot="1" x14ac:dyDescent="0.25">
      <c r="A11" s="167"/>
      <c r="B11" s="60"/>
      <c r="C11" s="60" t="s">
        <v>40</v>
      </c>
      <c r="D11" s="54" t="str">
        <f t="shared" ref="D11:G11" si="0">IF(D8="","",IF(D8&gt;C8,"En alza", IF(D8&lt;C8, "En Baja", "Estable")))</f>
        <v>En alza</v>
      </c>
      <c r="E11" s="54" t="str">
        <f t="shared" si="0"/>
        <v>Estable</v>
      </c>
      <c r="F11" s="54" t="str">
        <f t="shared" si="0"/>
        <v>En Baja</v>
      </c>
      <c r="G11" s="60" t="str">
        <f t="shared" si="0"/>
        <v>Estable</v>
      </c>
      <c r="H11" s="54" t="s">
        <v>41</v>
      </c>
      <c r="I11" s="60" t="s">
        <v>41</v>
      </c>
      <c r="J11" s="54" t="s">
        <v>41</v>
      </c>
      <c r="K11" s="60" t="s">
        <v>41</v>
      </c>
      <c r="L11" s="54" t="s">
        <v>41</v>
      </c>
      <c r="M11" s="60" t="s">
        <v>41</v>
      </c>
      <c r="N11" s="54" t="s">
        <v>41</v>
      </c>
      <c r="O11" s="60" t="s">
        <v>41</v>
      </c>
      <c r="P11" s="54" t="s">
        <v>41</v>
      </c>
      <c r="Q11" s="60" t="s">
        <v>41</v>
      </c>
      <c r="R11" s="82"/>
    </row>
    <row r="12" spans="1:18" ht="12.95" customHeight="1" x14ac:dyDescent="0.2">
      <c r="A12" s="167" t="s">
        <v>47</v>
      </c>
      <c r="B12" s="56" t="s">
        <v>4</v>
      </c>
      <c r="C12" s="56"/>
      <c r="D12" s="57">
        <v>7</v>
      </c>
      <c r="E12" s="56">
        <v>6.5</v>
      </c>
      <c r="F12" s="57">
        <v>6.5</v>
      </c>
      <c r="G12" s="56">
        <v>6</v>
      </c>
      <c r="H12" s="57">
        <v>6</v>
      </c>
      <c r="I12" s="56">
        <v>6</v>
      </c>
      <c r="J12" s="57">
        <v>5.9</v>
      </c>
      <c r="K12" s="56">
        <v>5.8</v>
      </c>
      <c r="L12" s="57">
        <v>5.5</v>
      </c>
      <c r="M12" s="56">
        <v>5</v>
      </c>
      <c r="N12" s="57">
        <v>5</v>
      </c>
      <c r="O12" s="56">
        <v>5.6</v>
      </c>
      <c r="P12" s="57">
        <v>6</v>
      </c>
      <c r="Q12" s="56">
        <v>6</v>
      </c>
      <c r="R12" s="53">
        <f>IF(+SUM(C12:Q12)=0,"",+AVERAGE(C12:Q12))</f>
        <v>5.9142857142857128</v>
      </c>
    </row>
    <row r="13" spans="1:18" ht="12.95" customHeight="1" x14ac:dyDescent="0.2">
      <c r="A13" s="167" t="s">
        <v>47</v>
      </c>
      <c r="B13" s="56" t="s">
        <v>6</v>
      </c>
      <c r="C13" s="56"/>
      <c r="D13" s="57">
        <v>6.7</v>
      </c>
      <c r="E13" s="56">
        <v>6.2</v>
      </c>
      <c r="F13" s="57">
        <v>6.2</v>
      </c>
      <c r="G13" s="56">
        <v>5.7</v>
      </c>
      <c r="H13" s="57">
        <v>5.7</v>
      </c>
      <c r="I13" s="56">
        <v>5.7</v>
      </c>
      <c r="J13" s="57">
        <v>5.6</v>
      </c>
      <c r="K13" s="56">
        <v>5.5</v>
      </c>
      <c r="L13" s="57">
        <v>5.2</v>
      </c>
      <c r="M13" s="56">
        <v>4.7</v>
      </c>
      <c r="N13" s="57">
        <v>4.7</v>
      </c>
      <c r="O13" s="56">
        <v>5.3</v>
      </c>
      <c r="P13" s="57">
        <v>5.7</v>
      </c>
      <c r="Q13" s="56">
        <v>5.7</v>
      </c>
      <c r="R13" s="53">
        <f>IF(+SUM(C13:Q13)=0,"",+AVERAGE(C13:Q13))</f>
        <v>5.6142857142857157</v>
      </c>
    </row>
    <row r="14" spans="1:18" ht="12.95" customHeight="1" thickBot="1" x14ac:dyDescent="0.25">
      <c r="A14" s="167" t="s">
        <v>47</v>
      </c>
      <c r="B14" s="56" t="s">
        <v>7</v>
      </c>
      <c r="C14" s="56"/>
      <c r="D14" s="57">
        <v>6.4</v>
      </c>
      <c r="E14" s="56">
        <v>5.9</v>
      </c>
      <c r="F14" s="57">
        <v>5.9</v>
      </c>
      <c r="G14" s="56">
        <v>5.4</v>
      </c>
      <c r="H14" s="57">
        <v>5.4</v>
      </c>
      <c r="I14" s="56">
        <v>5.4</v>
      </c>
      <c r="J14" s="57">
        <v>5.3</v>
      </c>
      <c r="K14" s="56">
        <v>5.2</v>
      </c>
      <c r="L14" s="57">
        <v>4.9000000000000004</v>
      </c>
      <c r="M14" s="56">
        <v>4.4000000000000004</v>
      </c>
      <c r="N14" s="57">
        <v>4.4000000000000004</v>
      </c>
      <c r="O14" s="56">
        <v>5</v>
      </c>
      <c r="P14" s="57">
        <v>5.4</v>
      </c>
      <c r="Q14" s="56">
        <v>5.4</v>
      </c>
      <c r="R14" s="53">
        <f>IF(+SUM(C14:Q14)=0,"",+AVERAGE(C14:Q14))</f>
        <v>5.3142857142857149</v>
      </c>
    </row>
    <row r="15" spans="1:18" ht="12.95" customHeight="1" thickBot="1" x14ac:dyDescent="0.25">
      <c r="A15" s="167"/>
      <c r="B15" s="60"/>
      <c r="C15" s="60" t="s">
        <v>40</v>
      </c>
      <c r="D15" s="54" t="str">
        <f t="shared" ref="D15:G15" si="1">IF(D12="","",IF(D12&gt;C12,"En alza", IF(D12&lt;C12, "En Baja", "Estable")))</f>
        <v>En alza</v>
      </c>
      <c r="E15" s="54" t="str">
        <f t="shared" si="1"/>
        <v>En Baja</v>
      </c>
      <c r="F15" s="54" t="str">
        <f t="shared" si="1"/>
        <v>Estable</v>
      </c>
      <c r="G15" s="60" t="str">
        <f t="shared" si="1"/>
        <v>En Baja</v>
      </c>
      <c r="H15" s="54" t="s">
        <v>40</v>
      </c>
      <c r="I15" s="60" t="s">
        <v>40</v>
      </c>
      <c r="J15" s="54" t="s">
        <v>40</v>
      </c>
      <c r="K15" s="60" t="s">
        <v>40</v>
      </c>
      <c r="L15" s="54" t="s">
        <v>40</v>
      </c>
      <c r="M15" s="60" t="s">
        <v>40</v>
      </c>
      <c r="N15" s="54" t="s">
        <v>40</v>
      </c>
      <c r="O15" s="60" t="s">
        <v>40</v>
      </c>
      <c r="P15" s="54" t="s">
        <v>40</v>
      </c>
      <c r="Q15" s="60" t="s">
        <v>40</v>
      </c>
      <c r="R15" s="82"/>
    </row>
    <row r="16" spans="1:18" ht="12.95" customHeight="1" x14ac:dyDescent="0.2">
      <c r="A16" s="167" t="s">
        <v>46</v>
      </c>
      <c r="B16" s="56" t="s">
        <v>4</v>
      </c>
      <c r="C16" s="56"/>
      <c r="D16" s="57">
        <v>2.8</v>
      </c>
      <c r="E16" s="56">
        <v>2.5</v>
      </c>
      <c r="F16" s="57">
        <v>2.8</v>
      </c>
      <c r="G16" s="56">
        <v>2.8</v>
      </c>
      <c r="H16" s="57">
        <v>2.8</v>
      </c>
      <c r="I16" s="56">
        <v>2</v>
      </c>
      <c r="J16" s="57">
        <v>2.1</v>
      </c>
      <c r="K16" s="56">
        <v>2</v>
      </c>
      <c r="L16" s="57">
        <v>2.5</v>
      </c>
      <c r="M16" s="56">
        <v>2.8</v>
      </c>
      <c r="N16" s="57">
        <v>2.8</v>
      </c>
      <c r="O16" s="57">
        <v>2.9</v>
      </c>
      <c r="P16" s="57">
        <v>2</v>
      </c>
      <c r="Q16" s="56">
        <v>2</v>
      </c>
      <c r="R16" s="53">
        <f>IF(+SUM(C16:Q16)=0,"",+AVERAGE(C16:Q16))</f>
        <v>2.4857142857142853</v>
      </c>
    </row>
    <row r="17" spans="1:18" ht="12.95" customHeight="1" x14ac:dyDescent="0.2">
      <c r="A17" s="167" t="s">
        <v>46</v>
      </c>
      <c r="B17" s="56" t="s">
        <v>6</v>
      </c>
      <c r="C17" s="56"/>
      <c r="D17" s="57">
        <v>2.5</v>
      </c>
      <c r="E17" s="56">
        <v>2.2000000000000002</v>
      </c>
      <c r="F17" s="57">
        <v>2.5</v>
      </c>
      <c r="G17" s="56">
        <v>2.5</v>
      </c>
      <c r="H17" s="57">
        <v>2.5</v>
      </c>
      <c r="I17" s="56">
        <v>1.7</v>
      </c>
      <c r="J17" s="57">
        <v>1.8</v>
      </c>
      <c r="K17" s="56">
        <v>1.7</v>
      </c>
      <c r="L17" s="57">
        <v>2.2000000000000002</v>
      </c>
      <c r="M17" s="56">
        <v>2.5</v>
      </c>
      <c r="N17" s="57">
        <v>2.5</v>
      </c>
      <c r="O17" s="57">
        <v>2.6</v>
      </c>
      <c r="P17" s="57">
        <v>1.7</v>
      </c>
      <c r="Q17" s="56">
        <v>1.7</v>
      </c>
      <c r="R17" s="53">
        <f>IF(+SUM(C17:Q17)=0,"",+AVERAGE(C17:Q17))</f>
        <v>2.1857142857142855</v>
      </c>
    </row>
    <row r="18" spans="1:18" ht="12.95" customHeight="1" thickBot="1" x14ac:dyDescent="0.25">
      <c r="A18" s="167" t="s">
        <v>46</v>
      </c>
      <c r="B18" s="56" t="s">
        <v>7</v>
      </c>
      <c r="C18" s="56"/>
      <c r="D18" s="57">
        <v>2.2000000000000002</v>
      </c>
      <c r="E18" s="56">
        <v>1.9</v>
      </c>
      <c r="F18" s="57">
        <v>2.2000000000000002</v>
      </c>
      <c r="G18" s="56">
        <v>2.2000000000000002</v>
      </c>
      <c r="H18" s="57">
        <v>2.2000000000000002</v>
      </c>
      <c r="I18" s="56">
        <v>1.4</v>
      </c>
      <c r="J18" s="57">
        <v>1.5</v>
      </c>
      <c r="K18" s="56">
        <v>1.4</v>
      </c>
      <c r="L18" s="57">
        <v>1.9</v>
      </c>
      <c r="M18" s="56">
        <v>2.2000000000000002</v>
      </c>
      <c r="N18" s="57">
        <v>2.2000000000000002</v>
      </c>
      <c r="O18" s="57">
        <v>2.2999999999999998</v>
      </c>
      <c r="P18" s="57">
        <v>1.4</v>
      </c>
      <c r="Q18" s="56">
        <v>1.4</v>
      </c>
      <c r="R18" s="53">
        <f>IF(+SUM(C18:Q18)=0,"",+AVERAGE(C18:Q18))</f>
        <v>1.8857142857142855</v>
      </c>
    </row>
    <row r="19" spans="1:18" ht="12.95" customHeight="1" thickBot="1" x14ac:dyDescent="0.25">
      <c r="A19" s="167"/>
      <c r="B19" s="60"/>
      <c r="C19" s="60" t="s">
        <v>40</v>
      </c>
      <c r="D19" s="54" t="str">
        <f t="shared" ref="D19:G19" si="2">IF(D16="","",IF(D16&gt;C16,"En alza", IF(D16&lt;C16, "En Baja", "Estable")))</f>
        <v>En alza</v>
      </c>
      <c r="E19" s="54" t="str">
        <f t="shared" si="2"/>
        <v>En Baja</v>
      </c>
      <c r="F19" s="54" t="str">
        <f t="shared" si="2"/>
        <v>En alza</v>
      </c>
      <c r="G19" s="60" t="str">
        <f t="shared" si="2"/>
        <v>Estable</v>
      </c>
      <c r="H19" s="54" t="s">
        <v>41</v>
      </c>
      <c r="I19" s="60" t="s">
        <v>41</v>
      </c>
      <c r="J19" s="54" t="s">
        <v>41</v>
      </c>
      <c r="K19" s="60" t="s">
        <v>41</v>
      </c>
      <c r="L19" s="54" t="s">
        <v>41</v>
      </c>
      <c r="M19" s="60" t="s">
        <v>41</v>
      </c>
      <c r="N19" s="54" t="s">
        <v>41</v>
      </c>
      <c r="O19" s="60" t="s">
        <v>41</v>
      </c>
      <c r="P19" s="54" t="s">
        <v>41</v>
      </c>
      <c r="Q19" s="60" t="s">
        <v>41</v>
      </c>
      <c r="R19" s="82"/>
    </row>
    <row r="20" spans="1:18" ht="12.95" customHeight="1" x14ac:dyDescent="0.2">
      <c r="A20" s="167" t="s">
        <v>45</v>
      </c>
      <c r="B20" s="56" t="s">
        <v>4</v>
      </c>
      <c r="C20" s="56"/>
      <c r="D20" s="57">
        <v>3.6</v>
      </c>
      <c r="E20" s="56">
        <v>3.5</v>
      </c>
      <c r="F20" s="57">
        <v>3</v>
      </c>
      <c r="G20" s="56">
        <v>3</v>
      </c>
      <c r="H20" s="57">
        <v>3</v>
      </c>
      <c r="I20" s="56">
        <v>2.8</v>
      </c>
      <c r="J20" s="57">
        <v>3.1</v>
      </c>
      <c r="K20" s="56">
        <v>2.8</v>
      </c>
      <c r="L20" s="57">
        <v>3</v>
      </c>
      <c r="M20" s="56">
        <v>3.2</v>
      </c>
      <c r="N20" s="57">
        <v>3.2</v>
      </c>
      <c r="O20" s="57">
        <v>3.2</v>
      </c>
      <c r="P20" s="57">
        <v>2.5</v>
      </c>
      <c r="Q20" s="56">
        <v>2.5</v>
      </c>
      <c r="R20" s="53">
        <f>IF(+SUM(C20:Q20)=0,"",+AVERAGE(C20:Q20))</f>
        <v>3.0285714285714289</v>
      </c>
    </row>
    <row r="21" spans="1:18" ht="12.95" customHeight="1" x14ac:dyDescent="0.2">
      <c r="A21" s="167" t="s">
        <v>45</v>
      </c>
      <c r="B21" s="56" t="s">
        <v>6</v>
      </c>
      <c r="C21" s="56"/>
      <c r="D21" s="57">
        <v>3.3</v>
      </c>
      <c r="E21" s="56">
        <v>3.2</v>
      </c>
      <c r="F21" s="57">
        <v>2.7</v>
      </c>
      <c r="G21" s="56">
        <v>2.7</v>
      </c>
      <c r="H21" s="57">
        <v>2.7</v>
      </c>
      <c r="I21" s="56">
        <v>2.5</v>
      </c>
      <c r="J21" s="57">
        <v>2.8</v>
      </c>
      <c r="K21" s="56">
        <v>2.5</v>
      </c>
      <c r="L21" s="57">
        <v>2.7</v>
      </c>
      <c r="M21" s="56">
        <v>2.9</v>
      </c>
      <c r="N21" s="57">
        <v>2.9</v>
      </c>
      <c r="O21" s="57">
        <v>2.9</v>
      </c>
      <c r="P21" s="57">
        <v>2.2000000000000002</v>
      </c>
      <c r="Q21" s="56">
        <v>2.2000000000000002</v>
      </c>
      <c r="R21" s="53">
        <f>IF(+SUM(C21:Q21)=0,"",+AVERAGE(C21:Q21))</f>
        <v>2.7285714285714286</v>
      </c>
    </row>
    <row r="22" spans="1:18" ht="12.95" customHeight="1" thickBot="1" x14ac:dyDescent="0.25">
      <c r="A22" s="167" t="s">
        <v>45</v>
      </c>
      <c r="B22" s="56" t="s">
        <v>7</v>
      </c>
      <c r="C22" s="56"/>
      <c r="D22" s="57">
        <v>3</v>
      </c>
      <c r="E22" s="56">
        <v>2.9</v>
      </c>
      <c r="F22" s="61">
        <v>2.9</v>
      </c>
      <c r="G22" s="56">
        <v>2.9</v>
      </c>
      <c r="H22" s="57">
        <v>2.9</v>
      </c>
      <c r="I22" s="56">
        <v>2.2000000000000002</v>
      </c>
      <c r="J22" s="57">
        <v>2.5</v>
      </c>
      <c r="K22" s="56">
        <v>2.2000000000000002</v>
      </c>
      <c r="L22" s="57">
        <v>2.4</v>
      </c>
      <c r="M22" s="56">
        <v>2.6</v>
      </c>
      <c r="N22" s="57">
        <v>2.6</v>
      </c>
      <c r="O22" s="57">
        <v>2.6</v>
      </c>
      <c r="P22" s="57">
        <v>1.9</v>
      </c>
      <c r="Q22" s="56">
        <v>1.9</v>
      </c>
      <c r="R22" s="53">
        <f>IF(+SUM(C22:Q22)=0,"",+AVERAGE(C22:Q22))</f>
        <v>2.5357142857142856</v>
      </c>
    </row>
    <row r="23" spans="1:18" ht="12.95" customHeight="1" thickBot="1" x14ac:dyDescent="0.25">
      <c r="A23" s="54"/>
      <c r="B23" s="60"/>
      <c r="C23" s="60" t="s">
        <v>40</v>
      </c>
      <c r="D23" s="54" t="str">
        <f t="shared" ref="D23" si="3">IF(D20="","",IF(D20&gt;C20,"En alza", IF(D20&lt;C20, "En Baja", "Estable")))</f>
        <v>En alza</v>
      </c>
      <c r="E23" s="60" t="str">
        <f>IF(E20="","",IF(E20&gt;C20,"En alza", IF(E20&lt;C20, "En Baja", "Estable")))</f>
        <v>En alza</v>
      </c>
      <c r="F23" s="54" t="str">
        <f>IF(F20="","",IF(F20&gt;D20,"En alza", IF(F20&lt;D20, "En Baja", "Estable")))</f>
        <v>En Baja</v>
      </c>
      <c r="G23" s="60" t="str">
        <f>IF(G20="","",IF(G20&gt;E20,"En alza", IF(G20&lt;E20, "En Baja", "Estable")))</f>
        <v>En Baja</v>
      </c>
      <c r="H23" s="54" t="s">
        <v>40</v>
      </c>
      <c r="I23" s="60" t="s">
        <v>40</v>
      </c>
      <c r="J23" s="54" t="s">
        <v>40</v>
      </c>
      <c r="K23" s="60" t="s">
        <v>40</v>
      </c>
      <c r="L23" s="54" t="s">
        <v>40</v>
      </c>
      <c r="M23" s="60" t="s">
        <v>40</v>
      </c>
      <c r="N23" s="54" t="s">
        <v>40</v>
      </c>
      <c r="O23" s="60" t="s">
        <v>40</v>
      </c>
      <c r="P23" s="54" t="s">
        <v>40</v>
      </c>
      <c r="Q23" s="60" t="s">
        <v>40</v>
      </c>
      <c r="R23" s="54"/>
    </row>
    <row r="24" spans="1:18" x14ac:dyDescent="0.2">
      <c r="A24" s="46" t="s">
        <v>38</v>
      </c>
    </row>
    <row r="25" spans="1:18" x14ac:dyDescent="0.2">
      <c r="A25" s="46" t="s">
        <v>39</v>
      </c>
    </row>
  </sheetData>
  <mergeCells count="3">
    <mergeCell ref="A1:R1"/>
    <mergeCell ref="A2:R2"/>
    <mergeCell ref="A3:R3"/>
  </mergeCells>
  <phoneticPr fontId="2" type="noConversion"/>
  <printOptions verticalCentered="1"/>
  <pageMargins left="0.19685039370078741" right="0" top="0" bottom="0" header="0" footer="0"/>
  <pageSetup paperSize="9" scale="83" firstPageNumber="0" fitToHeight="0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A6C3-BF9D-473A-8AB5-8AC27F713A91}">
  <dimension ref="A1:AB26"/>
  <sheetViews>
    <sheetView showGridLines="0" zoomScaleNormal="100" workbookViewId="0">
      <selection activeCell="P8" sqref="P8:P23"/>
    </sheetView>
  </sheetViews>
  <sheetFormatPr baseColWidth="10" defaultRowHeight="15" x14ac:dyDescent="0.25"/>
  <cols>
    <col min="1" max="1" width="22.140625" style="98" customWidth="1"/>
    <col min="2" max="2" width="8.7109375" style="98" customWidth="1"/>
    <col min="3" max="3" width="9.140625" style="98" customWidth="1"/>
    <col min="4" max="4" width="10.140625" style="98" customWidth="1"/>
    <col min="5" max="5" width="7.7109375" style="98" customWidth="1"/>
    <col min="6" max="6" width="8.140625" style="98" customWidth="1"/>
    <col min="7" max="7" width="7.28515625" style="98" customWidth="1"/>
    <col min="8" max="8" width="7.85546875" style="98" customWidth="1"/>
    <col min="9" max="9" width="8" style="98" customWidth="1"/>
    <col min="10" max="15" width="7.85546875" style="98" customWidth="1"/>
    <col min="16" max="16" width="7.7109375" style="98" customWidth="1"/>
    <col min="17" max="17" width="8.28515625" style="98" customWidth="1"/>
    <col min="18" max="20" width="11.42578125" style="98" hidden="1" customWidth="1"/>
    <col min="21" max="21" width="0.140625" style="98" hidden="1" customWidth="1"/>
    <col min="22" max="28" width="11.42578125" style="98" hidden="1" customWidth="1"/>
    <col min="29" max="29" width="0.140625" style="98" customWidth="1"/>
    <col min="30" max="16384" width="11.42578125" style="98"/>
  </cols>
  <sheetData>
    <row r="1" spans="1:19" x14ac:dyDescent="0.25">
      <c r="A1" s="196" t="s">
        <v>52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8"/>
    </row>
    <row r="2" spans="1:19" x14ac:dyDescent="0.25">
      <c r="A2" s="199" t="s">
        <v>44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1"/>
    </row>
    <row r="3" spans="1:19" x14ac:dyDescent="0.25">
      <c r="A3" s="202" t="s">
        <v>57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4"/>
    </row>
    <row r="4" spans="1:19" ht="15.75" thickBot="1" x14ac:dyDescent="0.3">
      <c r="A4" s="99"/>
      <c r="B4" s="99"/>
      <c r="C4" s="99"/>
      <c r="D4" s="99"/>
      <c r="E4" s="99"/>
      <c r="F4" s="100"/>
      <c r="G4" s="100"/>
      <c r="H4" s="101"/>
      <c r="I4" s="101"/>
      <c r="J4" s="101"/>
      <c r="K4" s="101"/>
      <c r="L4" s="101"/>
      <c r="M4" s="99"/>
      <c r="N4" s="99"/>
      <c r="O4" s="99"/>
      <c r="P4" s="99"/>
      <c r="Q4" s="99"/>
      <c r="R4" s="99"/>
      <c r="S4" s="99"/>
    </row>
    <row r="5" spans="1:19" ht="15.75" thickBot="1" x14ac:dyDescent="0.3">
      <c r="A5" s="102" t="s">
        <v>0</v>
      </c>
      <c r="B5" s="103" t="s">
        <v>1</v>
      </c>
      <c r="C5" s="104" t="s">
        <v>37</v>
      </c>
      <c r="D5" s="104" t="s">
        <v>15</v>
      </c>
      <c r="E5" s="104" t="s">
        <v>36</v>
      </c>
      <c r="F5" s="104" t="s">
        <v>37</v>
      </c>
      <c r="G5" s="104" t="s">
        <v>15</v>
      </c>
      <c r="H5" s="104" t="s">
        <v>36</v>
      </c>
      <c r="I5" s="104" t="s">
        <v>37</v>
      </c>
      <c r="J5" s="104" t="s">
        <v>15</v>
      </c>
      <c r="K5" s="104" t="s">
        <v>36</v>
      </c>
      <c r="L5" s="104" t="s">
        <v>37</v>
      </c>
      <c r="M5" s="104" t="s">
        <v>15</v>
      </c>
      <c r="N5" s="104" t="s">
        <v>36</v>
      </c>
      <c r="O5" s="104" t="s">
        <v>37</v>
      </c>
      <c r="P5" s="104" t="s">
        <v>15</v>
      </c>
      <c r="Q5" s="105" t="s">
        <v>2</v>
      </c>
    </row>
    <row r="6" spans="1:19" ht="15.75" thickBot="1" x14ac:dyDescent="0.3">
      <c r="A6" s="106"/>
      <c r="B6" s="107"/>
      <c r="C6" s="108">
        <v>45442</v>
      </c>
      <c r="D6" s="109">
        <v>2</v>
      </c>
      <c r="E6" s="109">
        <v>4</v>
      </c>
      <c r="F6" s="109">
        <v>6</v>
      </c>
      <c r="G6" s="109">
        <v>9</v>
      </c>
      <c r="H6" s="109">
        <v>11</v>
      </c>
      <c r="I6" s="109">
        <v>13</v>
      </c>
      <c r="J6" s="109">
        <v>16</v>
      </c>
      <c r="K6" s="109">
        <v>18</v>
      </c>
      <c r="L6" s="109">
        <v>20</v>
      </c>
      <c r="M6" s="109">
        <v>23</v>
      </c>
      <c r="N6" s="109">
        <v>25</v>
      </c>
      <c r="O6" s="109">
        <v>27</v>
      </c>
      <c r="P6" s="109">
        <v>30</v>
      </c>
      <c r="Q6" s="110" t="s">
        <v>3</v>
      </c>
    </row>
    <row r="7" spans="1:19" ht="15.75" thickBot="1" x14ac:dyDescent="0.3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</row>
    <row r="8" spans="1:19" x14ac:dyDescent="0.25">
      <c r="A8" s="167" t="s">
        <v>64</v>
      </c>
      <c r="B8" s="117" t="s">
        <v>4</v>
      </c>
      <c r="C8" s="116">
        <v>2.2000000000000002</v>
      </c>
      <c r="D8" s="116">
        <v>1.8</v>
      </c>
      <c r="E8" s="118">
        <v>1.8</v>
      </c>
      <c r="F8" s="118">
        <v>1.8</v>
      </c>
      <c r="G8" s="118">
        <v>2</v>
      </c>
      <c r="H8" s="118">
        <v>2</v>
      </c>
      <c r="I8" s="118">
        <v>2</v>
      </c>
      <c r="J8" s="118">
        <v>2</v>
      </c>
      <c r="K8" s="118">
        <v>2</v>
      </c>
      <c r="L8" s="118">
        <v>2</v>
      </c>
      <c r="M8" s="118">
        <v>2</v>
      </c>
      <c r="N8" s="118">
        <v>2.4</v>
      </c>
      <c r="O8" s="118">
        <v>2.4</v>
      </c>
      <c r="P8" s="118">
        <v>2.4</v>
      </c>
      <c r="Q8" s="119">
        <f t="shared" ref="Q8:Q14" si="0">IF(SUM(D8:P8)=0,"",+AVERAGE(D8:P8))</f>
        <v>2.0461538461538455</v>
      </c>
    </row>
    <row r="9" spans="1:19" x14ac:dyDescent="0.25">
      <c r="A9" s="167" t="s">
        <v>64</v>
      </c>
      <c r="B9" s="121" t="s">
        <v>6</v>
      </c>
      <c r="C9" s="120">
        <v>1.9</v>
      </c>
      <c r="D9" s="120">
        <v>1.5</v>
      </c>
      <c r="E9" s="122">
        <v>1.5</v>
      </c>
      <c r="F9" s="122">
        <v>1.5</v>
      </c>
      <c r="G9" s="122">
        <v>1.7</v>
      </c>
      <c r="H9" s="122">
        <v>1.7</v>
      </c>
      <c r="I9" s="122">
        <v>1.7</v>
      </c>
      <c r="J9" s="122">
        <v>1.7</v>
      </c>
      <c r="K9" s="122">
        <v>1.7</v>
      </c>
      <c r="L9" s="122">
        <v>1.7</v>
      </c>
      <c r="M9" s="122">
        <v>1.7</v>
      </c>
      <c r="N9" s="122">
        <v>2.1</v>
      </c>
      <c r="O9" s="122">
        <v>2.1</v>
      </c>
      <c r="P9" s="122">
        <v>2.1</v>
      </c>
      <c r="Q9" s="123">
        <f t="shared" si="0"/>
        <v>1.7461538461538464</v>
      </c>
    </row>
    <row r="10" spans="1:19" ht="15.75" thickBot="1" x14ac:dyDescent="0.3">
      <c r="A10" s="167" t="s">
        <v>64</v>
      </c>
      <c r="B10" s="124" t="s">
        <v>7</v>
      </c>
      <c r="C10" s="129">
        <v>1.6</v>
      </c>
      <c r="D10" s="129">
        <v>1.2</v>
      </c>
      <c r="E10" s="131">
        <v>1.2</v>
      </c>
      <c r="F10" s="131">
        <v>1.2</v>
      </c>
      <c r="G10" s="131">
        <v>1.4</v>
      </c>
      <c r="H10" s="131">
        <v>1.4</v>
      </c>
      <c r="I10" s="131">
        <v>1.4</v>
      </c>
      <c r="J10" s="131">
        <v>1.4</v>
      </c>
      <c r="K10" s="131">
        <v>1.4</v>
      </c>
      <c r="L10" s="131">
        <v>1.4</v>
      </c>
      <c r="M10" s="131">
        <v>1.4</v>
      </c>
      <c r="N10" s="131">
        <v>1.8</v>
      </c>
      <c r="O10" s="131">
        <v>1.8</v>
      </c>
      <c r="P10" s="131">
        <v>1.8</v>
      </c>
      <c r="Q10" s="132">
        <f t="shared" si="0"/>
        <v>1.4461538461538466</v>
      </c>
    </row>
    <row r="11" spans="1:19" ht="15.75" thickBot="1" x14ac:dyDescent="0.3">
      <c r="A11" s="167"/>
      <c r="B11" s="125"/>
      <c r="C11" s="136" t="str">
        <f t="shared" ref="C11:P11" si="1">IF(C8="","",IF(C8&gt;B8,"En alza", IF(C8&lt;B8, "En Baja", "Estable")))</f>
        <v>En Baja</v>
      </c>
      <c r="D11" s="136" t="str">
        <f t="shared" si="1"/>
        <v>En Baja</v>
      </c>
      <c r="E11" s="115" t="str">
        <f t="shared" si="1"/>
        <v>Estable</v>
      </c>
      <c r="F11" s="115" t="str">
        <f t="shared" si="1"/>
        <v>Estable</v>
      </c>
      <c r="G11" s="115" t="str">
        <f t="shared" si="1"/>
        <v>En alza</v>
      </c>
      <c r="H11" s="115" t="str">
        <f t="shared" si="1"/>
        <v>Estable</v>
      </c>
      <c r="I11" s="115" t="str">
        <f t="shared" si="1"/>
        <v>Estable</v>
      </c>
      <c r="J11" s="115" t="str">
        <f t="shared" si="1"/>
        <v>Estable</v>
      </c>
      <c r="K11" s="115" t="str">
        <f t="shared" si="1"/>
        <v>Estable</v>
      </c>
      <c r="L11" s="115" t="str">
        <f t="shared" si="1"/>
        <v>Estable</v>
      </c>
      <c r="M11" s="115" t="str">
        <f t="shared" si="1"/>
        <v>Estable</v>
      </c>
      <c r="N11" s="115" t="str">
        <f t="shared" si="1"/>
        <v>En alza</v>
      </c>
      <c r="O11" s="115" t="str">
        <f t="shared" si="1"/>
        <v>Estable</v>
      </c>
      <c r="P11" s="115" t="str">
        <f t="shared" si="1"/>
        <v>Estable</v>
      </c>
      <c r="Q11" s="135" t="str">
        <f t="shared" si="0"/>
        <v/>
      </c>
    </row>
    <row r="12" spans="1:19" x14ac:dyDescent="0.25">
      <c r="A12" s="167" t="s">
        <v>47</v>
      </c>
      <c r="B12" s="126" t="s">
        <v>4</v>
      </c>
      <c r="C12" s="116">
        <v>6</v>
      </c>
      <c r="D12" s="116">
        <v>5</v>
      </c>
      <c r="E12" s="118">
        <v>4</v>
      </c>
      <c r="F12" s="118">
        <v>4</v>
      </c>
      <c r="G12" s="118">
        <v>4.5</v>
      </c>
      <c r="H12" s="118">
        <v>4.3</v>
      </c>
      <c r="I12" s="118">
        <v>4.3</v>
      </c>
      <c r="J12" s="118">
        <v>4</v>
      </c>
      <c r="K12" s="118">
        <v>4</v>
      </c>
      <c r="L12" s="118">
        <v>3.5</v>
      </c>
      <c r="M12" s="118">
        <v>3</v>
      </c>
      <c r="N12" s="118">
        <v>2.8</v>
      </c>
      <c r="O12" s="118">
        <v>2.8</v>
      </c>
      <c r="P12" s="118">
        <v>3.5</v>
      </c>
      <c r="Q12" s="119">
        <f t="shared" si="0"/>
        <v>3.8230769230769228</v>
      </c>
    </row>
    <row r="13" spans="1:19" x14ac:dyDescent="0.25">
      <c r="A13" s="167" t="s">
        <v>47</v>
      </c>
      <c r="B13" s="121" t="s">
        <v>6</v>
      </c>
      <c r="C13" s="120">
        <v>5.7</v>
      </c>
      <c r="D13" s="120">
        <v>4.7</v>
      </c>
      <c r="E13" s="122">
        <v>3.7</v>
      </c>
      <c r="F13" s="122">
        <v>3.7</v>
      </c>
      <c r="G13" s="122">
        <v>4.2</v>
      </c>
      <c r="H13" s="122">
        <v>4</v>
      </c>
      <c r="I13" s="122">
        <v>4</v>
      </c>
      <c r="J13" s="122">
        <v>3.7</v>
      </c>
      <c r="K13" s="122">
        <v>3.7</v>
      </c>
      <c r="L13" s="122">
        <v>3.2</v>
      </c>
      <c r="M13" s="122">
        <v>2.7</v>
      </c>
      <c r="N13" s="122">
        <v>2.5</v>
      </c>
      <c r="O13" s="122">
        <v>2.5</v>
      </c>
      <c r="P13" s="122">
        <v>3.2</v>
      </c>
      <c r="Q13" s="123">
        <f t="shared" si="0"/>
        <v>3.5230769230769234</v>
      </c>
    </row>
    <row r="14" spans="1:19" ht="15.75" thickBot="1" x14ac:dyDescent="0.3">
      <c r="A14" s="167" t="s">
        <v>47</v>
      </c>
      <c r="B14" s="124" t="s">
        <v>7</v>
      </c>
      <c r="C14" s="129">
        <v>5.4</v>
      </c>
      <c r="D14" s="129">
        <v>4.4000000000000004</v>
      </c>
      <c r="E14" s="131">
        <v>3.4</v>
      </c>
      <c r="F14" s="131">
        <v>3.4</v>
      </c>
      <c r="G14" s="131">
        <v>3.9</v>
      </c>
      <c r="H14" s="131">
        <v>3.7</v>
      </c>
      <c r="I14" s="131">
        <v>3.7</v>
      </c>
      <c r="J14" s="131">
        <v>3.4</v>
      </c>
      <c r="K14" s="131">
        <v>3.4</v>
      </c>
      <c r="L14" s="131">
        <v>2.9</v>
      </c>
      <c r="M14" s="131">
        <v>2.4</v>
      </c>
      <c r="N14" s="131">
        <v>2.2000000000000002</v>
      </c>
      <c r="O14" s="131">
        <v>2.2000000000000002</v>
      </c>
      <c r="P14" s="131">
        <v>2.9</v>
      </c>
      <c r="Q14" s="132">
        <f t="shared" si="0"/>
        <v>3.2230769230769232</v>
      </c>
    </row>
    <row r="15" spans="1:19" ht="15.75" thickBot="1" x14ac:dyDescent="0.3">
      <c r="A15" s="167"/>
      <c r="B15" s="125"/>
      <c r="C15" s="136" t="str">
        <f t="shared" ref="C15:H15" si="2">IF(C12="","",IF(C12&gt;B12,"En alza", IF(C12&lt;B12, "En Baja", "Estable")))</f>
        <v>En Baja</v>
      </c>
      <c r="D15" s="136" t="str">
        <f t="shared" si="2"/>
        <v>En Baja</v>
      </c>
      <c r="E15" s="136" t="str">
        <f t="shared" si="2"/>
        <v>En Baja</v>
      </c>
      <c r="F15" s="136" t="str">
        <f t="shared" si="2"/>
        <v>Estable</v>
      </c>
      <c r="G15" s="136" t="str">
        <f t="shared" si="2"/>
        <v>En alza</v>
      </c>
      <c r="H15" s="136" t="str">
        <f t="shared" si="2"/>
        <v>En Baja</v>
      </c>
      <c r="I15" s="136" t="str">
        <f t="shared" ref="I15" si="3">IF(I12="","",IF(I12&gt;H12,"En alza", IF(I12&lt;H12, "En Baja", "Estable")))</f>
        <v>Estable</v>
      </c>
      <c r="J15" s="136" t="str">
        <f t="shared" ref="J15" si="4">IF(J12="","",IF(J12&gt;I12,"En alza", IF(J12&lt;I12, "En Baja", "Estable")))</f>
        <v>En Baja</v>
      </c>
      <c r="K15" s="136" t="str">
        <f t="shared" ref="K15:P15" si="5">IF(K12="","",IF(K12&gt;J12,"En alza", IF(K12&lt;J12, "En Baja", "Estable")))</f>
        <v>Estable</v>
      </c>
      <c r="L15" s="136" t="str">
        <f t="shared" si="5"/>
        <v>En Baja</v>
      </c>
      <c r="M15" s="136" t="str">
        <f t="shared" si="5"/>
        <v>En Baja</v>
      </c>
      <c r="N15" s="136" t="str">
        <f t="shared" si="5"/>
        <v>En Baja</v>
      </c>
      <c r="O15" s="136" t="str">
        <f t="shared" si="5"/>
        <v>Estable</v>
      </c>
      <c r="P15" s="136" t="str">
        <f t="shared" si="5"/>
        <v>En alza</v>
      </c>
      <c r="Q15" s="135"/>
    </row>
    <row r="16" spans="1:19" x14ac:dyDescent="0.25">
      <c r="A16" s="167" t="s">
        <v>46</v>
      </c>
      <c r="B16" s="126" t="s">
        <v>4</v>
      </c>
      <c r="C16" s="116">
        <v>2</v>
      </c>
      <c r="D16" s="116">
        <v>1.8</v>
      </c>
      <c r="E16" s="118">
        <v>2</v>
      </c>
      <c r="F16" s="118">
        <v>2</v>
      </c>
      <c r="G16" s="118">
        <v>2</v>
      </c>
      <c r="H16" s="118">
        <v>1.5</v>
      </c>
      <c r="I16" s="118">
        <v>1.5</v>
      </c>
      <c r="J16" s="118">
        <v>1.5</v>
      </c>
      <c r="K16" s="118">
        <v>2</v>
      </c>
      <c r="L16" s="118">
        <v>2</v>
      </c>
      <c r="M16" s="118">
        <v>2</v>
      </c>
      <c r="N16" s="118">
        <v>1.5</v>
      </c>
      <c r="O16" s="118">
        <v>1.5</v>
      </c>
      <c r="P16" s="118">
        <v>1.5</v>
      </c>
      <c r="Q16" s="119">
        <f t="shared" ref="Q16:Q18" si="6">IF(SUM(D16:P16)=0,"",+AVERAGE(D16:P16))</f>
        <v>1.7538461538461538</v>
      </c>
    </row>
    <row r="17" spans="1:17" x14ac:dyDescent="0.25">
      <c r="A17" s="167" t="s">
        <v>46</v>
      </c>
      <c r="B17" s="121" t="s">
        <v>6</v>
      </c>
      <c r="C17" s="120">
        <v>1.7</v>
      </c>
      <c r="D17" s="120">
        <v>1.5</v>
      </c>
      <c r="E17" s="122">
        <v>1.7</v>
      </c>
      <c r="F17" s="122">
        <v>1.7</v>
      </c>
      <c r="G17" s="122">
        <v>1.7</v>
      </c>
      <c r="H17" s="122">
        <v>1.2</v>
      </c>
      <c r="I17" s="122">
        <v>1.2</v>
      </c>
      <c r="J17" s="122">
        <v>1.2</v>
      </c>
      <c r="K17" s="122">
        <v>1.7</v>
      </c>
      <c r="L17" s="122">
        <v>1.7</v>
      </c>
      <c r="M17" s="122">
        <v>1.7</v>
      </c>
      <c r="N17" s="122">
        <v>1.2</v>
      </c>
      <c r="O17" s="122">
        <v>1.2</v>
      </c>
      <c r="P17" s="122">
        <v>1.2</v>
      </c>
      <c r="Q17" s="123">
        <f t="shared" si="6"/>
        <v>1.4538461538461536</v>
      </c>
    </row>
    <row r="18" spans="1:17" ht="15.75" thickBot="1" x14ac:dyDescent="0.3">
      <c r="A18" s="167" t="s">
        <v>46</v>
      </c>
      <c r="B18" s="124" t="s">
        <v>7</v>
      </c>
      <c r="C18" s="129">
        <v>1.4</v>
      </c>
      <c r="D18" s="129">
        <v>1.2</v>
      </c>
      <c r="E18" s="131">
        <v>1.4</v>
      </c>
      <c r="F18" s="131">
        <v>1.4</v>
      </c>
      <c r="G18" s="131">
        <v>1.4</v>
      </c>
      <c r="H18" s="131">
        <v>0.9</v>
      </c>
      <c r="I18" s="131">
        <v>0.9</v>
      </c>
      <c r="J18" s="131">
        <v>0.9</v>
      </c>
      <c r="K18" s="131">
        <v>1.4</v>
      </c>
      <c r="L18" s="131">
        <v>1.4</v>
      </c>
      <c r="M18" s="131">
        <v>1.4</v>
      </c>
      <c r="N18" s="131">
        <v>0.9</v>
      </c>
      <c r="O18" s="131">
        <v>0.9</v>
      </c>
      <c r="P18" s="131">
        <v>0.9</v>
      </c>
      <c r="Q18" s="132">
        <f t="shared" si="6"/>
        <v>1.153846153846154</v>
      </c>
    </row>
    <row r="19" spans="1:17" ht="15.75" thickBot="1" x14ac:dyDescent="0.3">
      <c r="A19" s="167"/>
      <c r="B19" s="125"/>
      <c r="C19" s="136" t="str">
        <f t="shared" ref="C19:P19" si="7">IF(C16="","",IF(C16&gt;B16,"En alza", IF(C16&lt;B16, "En Baja", "Estable")))</f>
        <v>En Baja</v>
      </c>
      <c r="D19" s="136" t="str">
        <f t="shared" si="7"/>
        <v>En Baja</v>
      </c>
      <c r="E19" s="136" t="str">
        <f t="shared" si="7"/>
        <v>En alza</v>
      </c>
      <c r="F19" s="136" t="str">
        <f t="shared" si="7"/>
        <v>Estable</v>
      </c>
      <c r="G19" s="136" t="str">
        <f t="shared" si="7"/>
        <v>Estable</v>
      </c>
      <c r="H19" s="136" t="str">
        <f t="shared" si="7"/>
        <v>En Baja</v>
      </c>
      <c r="I19" s="136" t="str">
        <f t="shared" si="7"/>
        <v>Estable</v>
      </c>
      <c r="J19" s="136" t="str">
        <f t="shared" si="7"/>
        <v>Estable</v>
      </c>
      <c r="K19" s="136" t="str">
        <f t="shared" si="7"/>
        <v>En alza</v>
      </c>
      <c r="L19" s="136" t="str">
        <f t="shared" si="7"/>
        <v>Estable</v>
      </c>
      <c r="M19" s="136" t="str">
        <f t="shared" si="7"/>
        <v>Estable</v>
      </c>
      <c r="N19" s="136" t="str">
        <f t="shared" si="7"/>
        <v>En Baja</v>
      </c>
      <c r="O19" s="136" t="str">
        <f t="shared" si="7"/>
        <v>Estable</v>
      </c>
      <c r="P19" s="136" t="str">
        <f t="shared" si="7"/>
        <v>Estable</v>
      </c>
      <c r="Q19" s="135"/>
    </row>
    <row r="20" spans="1:17" x14ac:dyDescent="0.25">
      <c r="A20" s="167" t="s">
        <v>45</v>
      </c>
      <c r="B20" s="126" t="s">
        <v>4</v>
      </c>
      <c r="C20" s="116">
        <v>2.5</v>
      </c>
      <c r="D20" s="116">
        <v>2</v>
      </c>
      <c r="E20" s="118">
        <v>3</v>
      </c>
      <c r="F20" s="118">
        <v>3</v>
      </c>
      <c r="G20" s="118">
        <v>2.5</v>
      </c>
      <c r="H20" s="118">
        <v>2</v>
      </c>
      <c r="I20" s="118">
        <v>2</v>
      </c>
      <c r="J20" s="118">
        <v>2</v>
      </c>
      <c r="K20" s="118">
        <v>2.5</v>
      </c>
      <c r="L20" s="118">
        <v>2.5</v>
      </c>
      <c r="M20" s="118">
        <v>2.5</v>
      </c>
      <c r="N20" s="118">
        <v>2</v>
      </c>
      <c r="O20" s="118">
        <v>2</v>
      </c>
      <c r="P20" s="118">
        <v>2.2000000000000002</v>
      </c>
      <c r="Q20" s="119">
        <f t="shared" ref="Q20:Q22" si="8">IF(SUM(D20:P20)=0,"",+AVERAGE(D20:P20))</f>
        <v>2.3230769230769228</v>
      </c>
    </row>
    <row r="21" spans="1:17" x14ac:dyDescent="0.25">
      <c r="A21" s="167" t="s">
        <v>45</v>
      </c>
      <c r="B21" s="121" t="s">
        <v>6</v>
      </c>
      <c r="C21" s="120">
        <v>2.2000000000000002</v>
      </c>
      <c r="D21" s="120">
        <v>1.7</v>
      </c>
      <c r="E21" s="122">
        <v>2.7</v>
      </c>
      <c r="F21" s="122">
        <v>2.7</v>
      </c>
      <c r="G21" s="122">
        <v>2.2000000000000002</v>
      </c>
      <c r="H21" s="122">
        <v>1.7</v>
      </c>
      <c r="I21" s="122">
        <v>1.7</v>
      </c>
      <c r="J21" s="122">
        <v>1.7</v>
      </c>
      <c r="K21" s="122">
        <v>2.2000000000000002</v>
      </c>
      <c r="L21" s="122">
        <v>2.2000000000000002</v>
      </c>
      <c r="M21" s="122">
        <v>2.2000000000000002</v>
      </c>
      <c r="N21" s="122">
        <v>1.7</v>
      </c>
      <c r="O21" s="122">
        <v>1.7</v>
      </c>
      <c r="P21" s="122">
        <v>1.9</v>
      </c>
      <c r="Q21" s="123">
        <f t="shared" si="8"/>
        <v>2.0230769230769226</v>
      </c>
    </row>
    <row r="22" spans="1:17" ht="15.75" thickBot="1" x14ac:dyDescent="0.3">
      <c r="A22" s="167" t="s">
        <v>45</v>
      </c>
      <c r="B22" s="130" t="s">
        <v>7</v>
      </c>
      <c r="C22" s="129">
        <v>1.9</v>
      </c>
      <c r="D22" s="129">
        <v>1.4</v>
      </c>
      <c r="E22" s="131">
        <v>2.4</v>
      </c>
      <c r="F22" s="131">
        <v>2.4</v>
      </c>
      <c r="G22" s="131">
        <v>1.9</v>
      </c>
      <c r="H22" s="131">
        <v>1.4</v>
      </c>
      <c r="I22" s="131">
        <v>1.4</v>
      </c>
      <c r="J22" s="131">
        <v>1.4</v>
      </c>
      <c r="K22" s="131">
        <v>1.9</v>
      </c>
      <c r="L22" s="131">
        <v>1.9</v>
      </c>
      <c r="M22" s="131">
        <v>1.9</v>
      </c>
      <c r="N22" s="131">
        <v>1.4</v>
      </c>
      <c r="O22" s="131">
        <v>1.4</v>
      </c>
      <c r="P22" s="131">
        <v>1.4</v>
      </c>
      <c r="Q22" s="132">
        <f t="shared" si="8"/>
        <v>1.7076923076923074</v>
      </c>
    </row>
    <row r="23" spans="1:17" ht="15.75" thickBot="1" x14ac:dyDescent="0.3">
      <c r="A23" s="133"/>
      <c r="B23" s="134"/>
      <c r="C23" s="112" t="str">
        <f t="shared" ref="C23:P23" si="9">IF(C20="","",IF(C20&gt;B20,"En alza", IF(C20&lt;B20, "En Baja", "Estable")))</f>
        <v>En Baja</v>
      </c>
      <c r="D23" s="112" t="str">
        <f t="shared" si="9"/>
        <v>En Baja</v>
      </c>
      <c r="E23" s="127" t="str">
        <f t="shared" si="9"/>
        <v>En alza</v>
      </c>
      <c r="F23" s="127" t="str">
        <f t="shared" si="9"/>
        <v>Estable</v>
      </c>
      <c r="G23" s="127" t="str">
        <f t="shared" si="9"/>
        <v>En Baja</v>
      </c>
      <c r="H23" s="127" t="str">
        <f t="shared" si="9"/>
        <v>En Baja</v>
      </c>
      <c r="I23" s="127" t="str">
        <f t="shared" si="9"/>
        <v>Estable</v>
      </c>
      <c r="J23" s="127" t="str">
        <f t="shared" si="9"/>
        <v>Estable</v>
      </c>
      <c r="K23" s="127" t="str">
        <f t="shared" si="9"/>
        <v>En alza</v>
      </c>
      <c r="L23" s="127" t="str">
        <f t="shared" si="9"/>
        <v>Estable</v>
      </c>
      <c r="M23" s="127" t="str">
        <f t="shared" si="9"/>
        <v>Estable</v>
      </c>
      <c r="N23" s="127" t="str">
        <f t="shared" si="9"/>
        <v>En Baja</v>
      </c>
      <c r="O23" s="127" t="str">
        <f t="shared" si="9"/>
        <v>Estable</v>
      </c>
      <c r="P23" s="127" t="str">
        <f t="shared" si="9"/>
        <v>En alza</v>
      </c>
      <c r="Q23" s="128" t="str">
        <f>IF(SUM(D23:P23)=0,"",+AVERAGE(D23:P23))</f>
        <v/>
      </c>
    </row>
    <row r="24" spans="1:17" x14ac:dyDescent="0.25">
      <c r="A24" s="98" t="s">
        <v>38</v>
      </c>
    </row>
    <row r="25" spans="1:17" x14ac:dyDescent="0.25">
      <c r="A25" s="98" t="s">
        <v>39</v>
      </c>
    </row>
    <row r="26" spans="1:17" x14ac:dyDescent="0.25">
      <c r="A26" s="98" t="s">
        <v>42</v>
      </c>
    </row>
  </sheetData>
  <mergeCells count="3">
    <mergeCell ref="A1:S1"/>
    <mergeCell ref="A2:S2"/>
    <mergeCell ref="A3:S3"/>
  </mergeCells>
  <printOptions verticalCentered="1"/>
  <pageMargins left="0" right="0" top="0" bottom="0" header="0.11811023622047245" footer="0"/>
  <pageSetup paperSize="9" scale="7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5"/>
  <sheetViews>
    <sheetView zoomScale="115" zoomScaleNormal="115" workbookViewId="0">
      <pane ySplit="6" topLeftCell="A7" activePane="bottomLeft" state="frozen"/>
      <selection activeCell="S19" sqref="S19"/>
      <selection pane="bottomLeft" activeCell="Q11" sqref="Q11"/>
    </sheetView>
  </sheetViews>
  <sheetFormatPr baseColWidth="10" defaultRowHeight="15" x14ac:dyDescent="0.25"/>
  <cols>
    <col min="1" max="1" width="25.28515625" style="98" customWidth="1"/>
    <col min="2" max="2" width="7.42578125" style="98" customWidth="1"/>
    <col min="3" max="3" width="5.5703125" style="98" hidden="1" customWidth="1"/>
    <col min="4" max="4" width="10.42578125" style="98" customWidth="1"/>
    <col min="5" max="5" width="7.7109375" style="98" customWidth="1"/>
    <col min="6" max="6" width="7" style="98" customWidth="1"/>
    <col min="7" max="7" width="6.85546875" style="98" customWidth="1"/>
    <col min="8" max="8" width="6.7109375" style="98" customWidth="1"/>
    <col min="9" max="9" width="7.140625" style="98" customWidth="1"/>
    <col min="10" max="10" width="7.28515625" style="98" customWidth="1"/>
    <col min="11" max="11" width="7" style="98" customWidth="1"/>
    <col min="12" max="12" width="6.5703125" style="98" customWidth="1"/>
    <col min="13" max="13" width="6.85546875" style="98" customWidth="1"/>
    <col min="14" max="14" width="7.140625" style="98" customWidth="1"/>
    <col min="15" max="15" width="7" style="98" customWidth="1"/>
    <col min="16" max="17" width="6.85546875" style="98" customWidth="1"/>
    <col min="18" max="18" width="6.5703125" style="98" hidden="1" customWidth="1"/>
    <col min="19" max="19" width="6.7109375" style="98" customWidth="1"/>
    <col min="20" max="16384" width="11.42578125" style="98"/>
  </cols>
  <sheetData>
    <row r="1" spans="1:19" ht="21" customHeight="1" x14ac:dyDescent="0.25">
      <c r="A1" s="205" t="s">
        <v>52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</row>
    <row r="2" spans="1:19" x14ac:dyDescent="0.25">
      <c r="A2" s="208" t="s">
        <v>48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9"/>
    </row>
    <row r="3" spans="1:19" ht="26.25" customHeight="1" thickBot="1" x14ac:dyDescent="0.3">
      <c r="A3" s="210" t="s">
        <v>58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2"/>
    </row>
    <row r="5" spans="1:19" x14ac:dyDescent="0.25">
      <c r="A5" s="137" t="s">
        <v>0</v>
      </c>
      <c r="B5" s="137" t="s">
        <v>1</v>
      </c>
      <c r="C5" s="138" t="s">
        <v>15</v>
      </c>
      <c r="D5" s="139" t="s">
        <v>15</v>
      </c>
      <c r="E5" s="138" t="s">
        <v>36</v>
      </c>
      <c r="F5" s="138" t="s">
        <v>37</v>
      </c>
      <c r="G5" s="138" t="s">
        <v>15</v>
      </c>
      <c r="H5" s="138" t="s">
        <v>36</v>
      </c>
      <c r="I5" s="138" t="s">
        <v>37</v>
      </c>
      <c r="J5" s="138" t="s">
        <v>15</v>
      </c>
      <c r="K5" s="138" t="s">
        <v>36</v>
      </c>
      <c r="L5" s="138" t="s">
        <v>37</v>
      </c>
      <c r="M5" s="138" t="s">
        <v>15</v>
      </c>
      <c r="N5" s="138" t="s">
        <v>36</v>
      </c>
      <c r="O5" s="138" t="s">
        <v>37</v>
      </c>
      <c r="P5" s="138" t="s">
        <v>15</v>
      </c>
      <c r="Q5" s="138" t="s">
        <v>36</v>
      </c>
      <c r="R5" s="138"/>
      <c r="S5" s="138" t="s">
        <v>2</v>
      </c>
    </row>
    <row r="6" spans="1:19" x14ac:dyDescent="0.25">
      <c r="A6" s="140"/>
      <c r="B6" s="137"/>
      <c r="C6" s="138">
        <v>2</v>
      </c>
      <c r="D6" s="141" t="s">
        <v>68</v>
      </c>
      <c r="E6" s="138">
        <v>2</v>
      </c>
      <c r="F6" s="138">
        <v>4</v>
      </c>
      <c r="G6" s="138">
        <v>7</v>
      </c>
      <c r="H6" s="138">
        <v>9</v>
      </c>
      <c r="I6" s="138">
        <v>11</v>
      </c>
      <c r="J6" s="138">
        <v>14</v>
      </c>
      <c r="K6" s="138">
        <v>16</v>
      </c>
      <c r="L6" s="138">
        <v>18</v>
      </c>
      <c r="M6" s="138">
        <v>21</v>
      </c>
      <c r="N6" s="138">
        <v>23</v>
      </c>
      <c r="O6" s="138">
        <v>25</v>
      </c>
      <c r="P6" s="138">
        <v>28</v>
      </c>
      <c r="Q6" s="138">
        <v>30</v>
      </c>
      <c r="R6" s="138"/>
      <c r="S6" s="138" t="s">
        <v>3</v>
      </c>
    </row>
    <row r="7" spans="1:19" ht="15.75" thickBot="1" x14ac:dyDescent="0.3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</row>
    <row r="8" spans="1:19" ht="12.95" customHeight="1" x14ac:dyDescent="0.25">
      <c r="A8" s="87" t="s">
        <v>64</v>
      </c>
      <c r="B8" s="113" t="s">
        <v>4</v>
      </c>
      <c r="C8" s="114"/>
      <c r="D8" s="118">
        <v>2.4</v>
      </c>
      <c r="E8" s="143">
        <v>2</v>
      </c>
      <c r="F8" s="114">
        <v>2</v>
      </c>
      <c r="G8" s="113">
        <v>2.1</v>
      </c>
      <c r="H8" s="113">
        <v>2</v>
      </c>
      <c r="I8" s="113">
        <v>1.9</v>
      </c>
      <c r="J8" s="113">
        <v>2</v>
      </c>
      <c r="K8" s="114">
        <v>2</v>
      </c>
      <c r="L8" s="113">
        <v>1.9</v>
      </c>
      <c r="M8" s="114">
        <v>1.8</v>
      </c>
      <c r="N8" s="144">
        <v>1.8</v>
      </c>
      <c r="O8" s="145">
        <v>2.2000000000000002</v>
      </c>
      <c r="P8" s="145">
        <v>2.2000000000000002</v>
      </c>
      <c r="Q8" s="145">
        <v>2.2000000000000002</v>
      </c>
      <c r="R8" s="145"/>
      <c r="S8" s="144">
        <f>IF(+SUM(C8:R8)=0,"",+AVERAGE(C8:R8))</f>
        <v>2.0357142857142856</v>
      </c>
    </row>
    <row r="9" spans="1:19" ht="12.95" customHeight="1" x14ac:dyDescent="0.25">
      <c r="A9" s="167" t="s">
        <v>64</v>
      </c>
      <c r="B9" s="113" t="s">
        <v>6</v>
      </c>
      <c r="C9" s="114"/>
      <c r="D9" s="122">
        <v>2.1</v>
      </c>
      <c r="E9" s="143">
        <v>1.7</v>
      </c>
      <c r="F9" s="114">
        <v>1.7</v>
      </c>
      <c r="G9" s="113">
        <v>1.8</v>
      </c>
      <c r="H9" s="113">
        <v>1.7</v>
      </c>
      <c r="I9" s="113">
        <v>1.6</v>
      </c>
      <c r="J9" s="113">
        <v>1.7</v>
      </c>
      <c r="K9" s="114">
        <v>1.7</v>
      </c>
      <c r="L9" s="113">
        <v>1.6</v>
      </c>
      <c r="M9" s="114">
        <v>1.5</v>
      </c>
      <c r="N9" s="113">
        <v>1.5</v>
      </c>
      <c r="O9" s="114">
        <v>1.9</v>
      </c>
      <c r="P9" s="114">
        <v>1.9</v>
      </c>
      <c r="Q9" s="114">
        <v>1.9</v>
      </c>
      <c r="R9" s="114"/>
      <c r="S9" s="113">
        <f>IF(+SUM(C9:R9)=0,"",+AVERAGE(C9:R9))</f>
        <v>1.7357142857142853</v>
      </c>
    </row>
    <row r="10" spans="1:19" ht="12.95" customHeight="1" thickBot="1" x14ac:dyDescent="0.3">
      <c r="A10" s="167" t="s">
        <v>64</v>
      </c>
      <c r="B10" s="113" t="s">
        <v>7</v>
      </c>
      <c r="C10" s="114"/>
      <c r="D10" s="131">
        <v>1.8</v>
      </c>
      <c r="E10" s="143">
        <v>1.4</v>
      </c>
      <c r="F10" s="114">
        <v>1.4</v>
      </c>
      <c r="G10" s="113">
        <v>1.5</v>
      </c>
      <c r="H10" s="113">
        <v>1.4</v>
      </c>
      <c r="I10" s="113">
        <v>1.3</v>
      </c>
      <c r="J10" s="113">
        <v>1.4</v>
      </c>
      <c r="K10" s="114">
        <v>1.4</v>
      </c>
      <c r="L10" s="113">
        <v>1.3</v>
      </c>
      <c r="M10" s="114">
        <v>1.2</v>
      </c>
      <c r="N10" s="113">
        <v>1.2</v>
      </c>
      <c r="O10" s="114">
        <v>1.6</v>
      </c>
      <c r="P10" s="114">
        <v>1.6</v>
      </c>
      <c r="Q10" s="114">
        <v>1.6</v>
      </c>
      <c r="R10" s="114"/>
      <c r="S10" s="113">
        <f>IF(+SUM(C10:R10)=0,"",+AVERAGE(C10:R10))</f>
        <v>1.4357142857142862</v>
      </c>
    </row>
    <row r="11" spans="1:19" ht="12.95" customHeight="1" thickBot="1" x14ac:dyDescent="0.3">
      <c r="A11" s="167"/>
      <c r="B11" s="142"/>
      <c r="C11" s="146" t="s">
        <v>40</v>
      </c>
      <c r="D11" s="115" t="str">
        <f t="shared" ref="D11" si="0">IF(D8="","",IF(D8&gt;C8,"En alza", IF(D8&lt;C8, "En Baja", "Estable")))</f>
        <v>En alza</v>
      </c>
      <c r="E11" s="147" t="str">
        <f t="shared" ref="E11:M11" si="1">IF(E8="","",IF(E8&gt;D8,"En alza", IF(E8&lt;D8, "En Baja", "Estable")))</f>
        <v>En Baja</v>
      </c>
      <c r="F11" s="146" t="str">
        <f t="shared" si="1"/>
        <v>Estable</v>
      </c>
      <c r="G11" s="142" t="str">
        <f t="shared" si="1"/>
        <v>En alza</v>
      </c>
      <c r="H11" s="142" t="str">
        <f t="shared" si="1"/>
        <v>En Baja</v>
      </c>
      <c r="I11" s="142" t="str">
        <f t="shared" si="1"/>
        <v>En Baja</v>
      </c>
      <c r="J11" s="142" t="str">
        <f t="shared" si="1"/>
        <v>En alza</v>
      </c>
      <c r="K11" s="146" t="str">
        <f t="shared" si="1"/>
        <v>Estable</v>
      </c>
      <c r="L11" s="142" t="str">
        <f t="shared" si="1"/>
        <v>En Baja</v>
      </c>
      <c r="M11" s="146" t="str">
        <f t="shared" si="1"/>
        <v>En Baja</v>
      </c>
      <c r="N11" s="146" t="str">
        <f t="shared" ref="N11" si="2">IF(N8="","",IF(N8&gt;M8,"En alza", IF(N8&lt;M8, "En Baja", "Estable")))</f>
        <v>Estable</v>
      </c>
      <c r="O11" s="146" t="str">
        <f t="shared" ref="O11" si="3">IF(O8="","",IF(O8&gt;N8,"En alza", IF(O8&lt;N8, "En Baja", "Estable")))</f>
        <v>En alza</v>
      </c>
      <c r="P11" s="146" t="str">
        <f t="shared" ref="P11" si="4">IF(P8="","",IF(P8&gt;O8,"En alza", IF(P8&lt;O8, "En Baja", "Estable")))</f>
        <v>Estable</v>
      </c>
      <c r="Q11" s="146" t="str">
        <f t="shared" ref="Q11" si="5">IF(Q8="","",IF(Q8&gt;P8,"En alza", IF(Q8&lt;P8, "En Baja", "Estable")))</f>
        <v>Estable</v>
      </c>
      <c r="R11" s="146"/>
      <c r="S11" s="142"/>
    </row>
    <row r="12" spans="1:19" ht="12.95" customHeight="1" x14ac:dyDescent="0.25">
      <c r="A12" s="167" t="s">
        <v>47</v>
      </c>
      <c r="B12" s="113" t="s">
        <v>4</v>
      </c>
      <c r="C12" s="114"/>
      <c r="D12" s="118">
        <v>3.5</v>
      </c>
      <c r="E12" s="143">
        <v>4</v>
      </c>
      <c r="F12" s="114">
        <v>4</v>
      </c>
      <c r="G12" s="113">
        <v>4.2</v>
      </c>
      <c r="H12" s="113">
        <v>4.3</v>
      </c>
      <c r="I12" s="113">
        <v>4.3</v>
      </c>
      <c r="J12" s="113">
        <v>4</v>
      </c>
      <c r="K12" s="114">
        <v>3.6</v>
      </c>
      <c r="L12" s="113">
        <v>3.6</v>
      </c>
      <c r="M12" s="114">
        <v>3.5</v>
      </c>
      <c r="N12" s="113">
        <v>3.5</v>
      </c>
      <c r="O12" s="114">
        <v>4</v>
      </c>
      <c r="P12" s="114">
        <v>4</v>
      </c>
      <c r="Q12" s="114">
        <v>4</v>
      </c>
      <c r="R12" s="114"/>
      <c r="S12" s="113">
        <f>IF(+SUM(C12:R12)=0,"",+AVERAGE(C12:R12))</f>
        <v>3.8928571428571428</v>
      </c>
    </row>
    <row r="13" spans="1:19" ht="12.95" customHeight="1" x14ac:dyDescent="0.25">
      <c r="A13" s="167" t="s">
        <v>47</v>
      </c>
      <c r="B13" s="113" t="s">
        <v>6</v>
      </c>
      <c r="C13" s="114"/>
      <c r="D13" s="122">
        <v>3.2</v>
      </c>
      <c r="E13" s="143">
        <v>3.7</v>
      </c>
      <c r="F13" s="114">
        <v>3.7</v>
      </c>
      <c r="G13" s="113">
        <v>3.9</v>
      </c>
      <c r="H13" s="113">
        <v>4</v>
      </c>
      <c r="I13" s="113">
        <v>4</v>
      </c>
      <c r="J13" s="113">
        <v>3.8</v>
      </c>
      <c r="K13" s="114">
        <v>3.3</v>
      </c>
      <c r="L13" s="113">
        <v>3.3</v>
      </c>
      <c r="M13" s="114">
        <v>3.2</v>
      </c>
      <c r="N13" s="113">
        <v>3.2</v>
      </c>
      <c r="O13" s="114">
        <v>3.7</v>
      </c>
      <c r="P13" s="114">
        <v>3.7</v>
      </c>
      <c r="Q13" s="114">
        <v>3.7</v>
      </c>
      <c r="R13" s="114"/>
      <c r="S13" s="113">
        <f>IF(+SUM(C13:R13)=0,"",+AVERAGE(C13:R13))</f>
        <v>3.600000000000001</v>
      </c>
    </row>
    <row r="14" spans="1:19" ht="12.95" customHeight="1" thickBot="1" x14ac:dyDescent="0.3">
      <c r="A14" s="167" t="s">
        <v>47</v>
      </c>
      <c r="B14" s="113" t="s">
        <v>7</v>
      </c>
      <c r="C14" s="114"/>
      <c r="D14" s="131">
        <v>2.9</v>
      </c>
      <c r="E14" s="143">
        <v>3.4</v>
      </c>
      <c r="F14" s="114">
        <v>3.4</v>
      </c>
      <c r="G14" s="113">
        <v>3.6</v>
      </c>
      <c r="H14" s="113">
        <v>3.7</v>
      </c>
      <c r="I14" s="113">
        <v>3.7</v>
      </c>
      <c r="J14" s="113">
        <v>3.5</v>
      </c>
      <c r="K14" s="114">
        <v>3</v>
      </c>
      <c r="L14" s="113">
        <v>3</v>
      </c>
      <c r="M14" s="114">
        <v>2.9</v>
      </c>
      <c r="N14" s="113">
        <v>2.9</v>
      </c>
      <c r="O14" s="114">
        <v>3.4</v>
      </c>
      <c r="P14" s="114">
        <v>3.4</v>
      </c>
      <c r="Q14" s="114">
        <v>3.4</v>
      </c>
      <c r="R14" s="114"/>
      <c r="S14" s="113">
        <f>IF(+SUM(C14:R14)=0,"",+AVERAGE(C14:R14))</f>
        <v>3.3</v>
      </c>
    </row>
    <row r="15" spans="1:19" ht="12.95" customHeight="1" thickBot="1" x14ac:dyDescent="0.3">
      <c r="A15" s="167"/>
      <c r="B15" s="142"/>
      <c r="C15" s="146" t="s">
        <v>40</v>
      </c>
      <c r="D15" s="136" t="str">
        <f t="shared" ref="D15" si="6">IF(D12="","",IF(D12&gt;C12,"En alza", IF(D12&lt;C12, "En Baja", "Estable")))</f>
        <v>En alza</v>
      </c>
      <c r="E15" s="147" t="str">
        <f t="shared" ref="E15:N15" si="7">IF(E12="","",IF(E12&gt;D12,"En alza", IF(E12&lt;D12, "En Baja", "Estable")))</f>
        <v>En alza</v>
      </c>
      <c r="F15" s="146" t="str">
        <f t="shared" si="7"/>
        <v>Estable</v>
      </c>
      <c r="G15" s="142" t="str">
        <f t="shared" si="7"/>
        <v>En alza</v>
      </c>
      <c r="H15" s="142" t="str">
        <f t="shared" si="7"/>
        <v>En alza</v>
      </c>
      <c r="I15" s="142" t="str">
        <f t="shared" si="7"/>
        <v>Estable</v>
      </c>
      <c r="J15" s="142" t="str">
        <f t="shared" si="7"/>
        <v>En Baja</v>
      </c>
      <c r="K15" s="146" t="str">
        <f t="shared" si="7"/>
        <v>En Baja</v>
      </c>
      <c r="L15" s="142" t="str">
        <f t="shared" si="7"/>
        <v>Estable</v>
      </c>
      <c r="M15" s="146" t="str">
        <f t="shared" si="7"/>
        <v>En Baja</v>
      </c>
      <c r="N15" s="142" t="str">
        <f t="shared" si="7"/>
        <v>Estable</v>
      </c>
      <c r="O15" s="142" t="str">
        <f t="shared" ref="O15" si="8">IF(O12="","",IF(O12&gt;N12,"En alza", IF(O12&lt;N12, "En Baja", "Estable")))</f>
        <v>En alza</v>
      </c>
      <c r="P15" s="142" t="str">
        <f t="shared" ref="P15" si="9">IF(P12="","",IF(P12&gt;O12,"En alza", IF(P12&lt;O12, "En Baja", "Estable")))</f>
        <v>Estable</v>
      </c>
      <c r="Q15" s="142" t="str">
        <f t="shared" ref="Q15" si="10">IF(Q12="","",IF(Q12&gt;P12,"En alza", IF(Q12&lt;P12, "En Baja", "Estable")))</f>
        <v>Estable</v>
      </c>
      <c r="R15" s="146"/>
      <c r="S15" s="142"/>
    </row>
    <row r="16" spans="1:19" ht="12.95" customHeight="1" x14ac:dyDescent="0.25">
      <c r="A16" s="167" t="s">
        <v>46</v>
      </c>
      <c r="B16" s="113" t="s">
        <v>4</v>
      </c>
      <c r="C16" s="114"/>
      <c r="D16" s="118">
        <v>1.5</v>
      </c>
      <c r="E16" s="143">
        <v>1.5</v>
      </c>
      <c r="F16" s="114">
        <v>1.5</v>
      </c>
      <c r="G16" s="113">
        <v>1.6</v>
      </c>
      <c r="H16" s="113">
        <v>1.6</v>
      </c>
      <c r="I16" s="113">
        <v>2</v>
      </c>
      <c r="J16" s="113">
        <v>2.1</v>
      </c>
      <c r="K16" s="114">
        <v>2.1</v>
      </c>
      <c r="L16" s="113">
        <v>2.1</v>
      </c>
      <c r="M16" s="114">
        <v>1.7</v>
      </c>
      <c r="N16" s="113">
        <v>1.7</v>
      </c>
      <c r="O16" s="114">
        <v>1.7</v>
      </c>
      <c r="P16" s="114">
        <v>1.7</v>
      </c>
      <c r="Q16" s="114">
        <v>1.8</v>
      </c>
      <c r="R16" s="114"/>
      <c r="S16" s="113">
        <f>IF(+SUM(C16:R16)=0,"",+AVERAGE(C16:R16))</f>
        <v>1.7571428571428569</v>
      </c>
    </row>
    <row r="17" spans="1:19" ht="12.95" customHeight="1" x14ac:dyDescent="0.25">
      <c r="A17" s="167" t="s">
        <v>46</v>
      </c>
      <c r="B17" s="113" t="s">
        <v>6</v>
      </c>
      <c r="C17" s="114"/>
      <c r="D17" s="122">
        <v>1.2</v>
      </c>
      <c r="E17" s="143">
        <v>1.2</v>
      </c>
      <c r="F17" s="114">
        <v>1.2</v>
      </c>
      <c r="G17" s="113">
        <v>1.3</v>
      </c>
      <c r="H17" s="113">
        <v>1.3</v>
      </c>
      <c r="I17" s="113">
        <v>1.7</v>
      </c>
      <c r="J17" s="113">
        <v>1.8</v>
      </c>
      <c r="K17" s="114">
        <v>1.8</v>
      </c>
      <c r="L17" s="113">
        <v>1.8</v>
      </c>
      <c r="M17" s="114">
        <v>1.4</v>
      </c>
      <c r="N17" s="113">
        <v>1.4</v>
      </c>
      <c r="O17" s="114">
        <v>1.4</v>
      </c>
      <c r="P17" s="114">
        <v>1.4</v>
      </c>
      <c r="Q17" s="114">
        <v>1.5</v>
      </c>
      <c r="R17" s="114"/>
      <c r="S17" s="113">
        <f>IF(+SUM(C17:R17)=0,"",+AVERAGE(C17:R17))</f>
        <v>1.4571428571428571</v>
      </c>
    </row>
    <row r="18" spans="1:19" ht="12.95" customHeight="1" thickBot="1" x14ac:dyDescent="0.3">
      <c r="A18" s="167" t="s">
        <v>46</v>
      </c>
      <c r="B18" s="113" t="s">
        <v>7</v>
      </c>
      <c r="C18" s="114"/>
      <c r="D18" s="131">
        <v>0.9</v>
      </c>
      <c r="E18" s="143">
        <v>0.9</v>
      </c>
      <c r="F18" s="114">
        <v>0.9</v>
      </c>
      <c r="G18" s="113">
        <v>1</v>
      </c>
      <c r="H18" s="113">
        <v>1</v>
      </c>
      <c r="I18" s="113">
        <v>1.4</v>
      </c>
      <c r="J18" s="113">
        <v>1.5</v>
      </c>
      <c r="K18" s="114">
        <v>1.5</v>
      </c>
      <c r="L18" s="113">
        <v>1.5</v>
      </c>
      <c r="M18" s="114">
        <v>1.1000000000000001</v>
      </c>
      <c r="N18" s="113">
        <v>1.1000000000000001</v>
      </c>
      <c r="O18" s="114">
        <v>1.1000000000000001</v>
      </c>
      <c r="P18" s="114">
        <v>1.1000000000000001</v>
      </c>
      <c r="Q18" s="114">
        <v>1.2</v>
      </c>
      <c r="R18" s="114"/>
      <c r="S18" s="113">
        <f>IF(+SUM(C18:R18)=0,"",+AVERAGE(C18:R18))</f>
        <v>1.157142857142857</v>
      </c>
    </row>
    <row r="19" spans="1:19" ht="12.95" customHeight="1" thickBot="1" x14ac:dyDescent="0.3">
      <c r="A19" s="167"/>
      <c r="B19" s="142"/>
      <c r="C19" s="146" t="s">
        <v>40</v>
      </c>
      <c r="D19" s="136" t="str">
        <f t="shared" ref="D19" si="11">IF(D16="","",IF(D16&gt;C16,"En alza", IF(D16&lt;C16, "En Baja", "Estable")))</f>
        <v>En alza</v>
      </c>
      <c r="E19" s="147" t="str">
        <f t="shared" ref="E19:N19" si="12">IF(E16="","",IF(E16&gt;D16,"En alza", IF(E16&lt;D16, "En Baja", "Estable")))</f>
        <v>Estable</v>
      </c>
      <c r="F19" s="146" t="str">
        <f t="shared" si="12"/>
        <v>Estable</v>
      </c>
      <c r="G19" s="142" t="str">
        <f t="shared" si="12"/>
        <v>En alza</v>
      </c>
      <c r="H19" s="142" t="str">
        <f t="shared" si="12"/>
        <v>Estable</v>
      </c>
      <c r="I19" s="142" t="str">
        <f t="shared" si="12"/>
        <v>En alza</v>
      </c>
      <c r="J19" s="142" t="str">
        <f t="shared" si="12"/>
        <v>En alza</v>
      </c>
      <c r="K19" s="146" t="str">
        <f t="shared" si="12"/>
        <v>Estable</v>
      </c>
      <c r="L19" s="142" t="str">
        <f t="shared" si="12"/>
        <v>Estable</v>
      </c>
      <c r="M19" s="146" t="str">
        <f t="shared" si="12"/>
        <v>En Baja</v>
      </c>
      <c r="N19" s="142" t="str">
        <f t="shared" si="12"/>
        <v>Estable</v>
      </c>
      <c r="O19" s="142" t="str">
        <f t="shared" ref="O19" si="13">IF(O16="","",IF(O16&gt;N16,"En alza", IF(O16&lt;N16, "En Baja", "Estable")))</f>
        <v>Estable</v>
      </c>
      <c r="P19" s="142" t="str">
        <f t="shared" ref="P19" si="14">IF(P16="","",IF(P16&gt;O16,"En alza", IF(P16&lt;O16, "En Baja", "Estable")))</f>
        <v>Estable</v>
      </c>
      <c r="Q19" s="142" t="str">
        <f t="shared" ref="Q19" si="15">IF(Q16="","",IF(Q16&gt;P16,"En alza", IF(Q16&lt;P16, "En Baja", "Estable")))</f>
        <v>En alza</v>
      </c>
      <c r="R19" s="146"/>
      <c r="S19" s="142"/>
    </row>
    <row r="20" spans="1:19" ht="12.95" customHeight="1" x14ac:dyDescent="0.25">
      <c r="A20" s="167" t="s">
        <v>45</v>
      </c>
      <c r="B20" s="113" t="s">
        <v>4</v>
      </c>
      <c r="C20" s="114"/>
      <c r="D20" s="118">
        <v>2.2000000000000002</v>
      </c>
      <c r="E20" s="143">
        <v>2.2000000000000002</v>
      </c>
      <c r="F20" s="114">
        <v>2.2000000000000002</v>
      </c>
      <c r="G20" s="113">
        <v>2.2000000000000002</v>
      </c>
      <c r="H20" s="113">
        <v>2.2000000000000002</v>
      </c>
      <c r="I20" s="113">
        <v>2.1</v>
      </c>
      <c r="J20" s="113">
        <v>2.4</v>
      </c>
      <c r="K20" s="114">
        <v>2.4</v>
      </c>
      <c r="L20" s="113">
        <v>2.4</v>
      </c>
      <c r="M20" s="114">
        <v>2</v>
      </c>
      <c r="N20" s="113">
        <v>2</v>
      </c>
      <c r="O20" s="114">
        <v>2</v>
      </c>
      <c r="P20" s="114">
        <v>2</v>
      </c>
      <c r="Q20" s="114">
        <v>2.1</v>
      </c>
      <c r="R20" s="114"/>
      <c r="S20" s="113">
        <f>IF(+SUM(C20:R20)=0,"",+AVERAGE(C20:R20))</f>
        <v>2.1714285714285713</v>
      </c>
    </row>
    <row r="21" spans="1:19" ht="12.95" customHeight="1" x14ac:dyDescent="0.25">
      <c r="A21" s="167" t="s">
        <v>45</v>
      </c>
      <c r="B21" s="113" t="s">
        <v>6</v>
      </c>
      <c r="C21" s="114"/>
      <c r="D21" s="122">
        <v>1.9</v>
      </c>
      <c r="E21" s="143">
        <v>1.9</v>
      </c>
      <c r="F21" s="114">
        <v>1.9</v>
      </c>
      <c r="G21" s="113">
        <v>1.9</v>
      </c>
      <c r="H21" s="113">
        <v>1.9</v>
      </c>
      <c r="I21" s="113">
        <v>1.8</v>
      </c>
      <c r="J21" s="113">
        <v>2.1</v>
      </c>
      <c r="K21" s="114">
        <v>2.1</v>
      </c>
      <c r="L21" s="113">
        <v>2.1</v>
      </c>
      <c r="M21" s="114">
        <v>1.7</v>
      </c>
      <c r="N21" s="113">
        <v>1.7</v>
      </c>
      <c r="O21" s="114">
        <v>1.7</v>
      </c>
      <c r="P21" s="114">
        <v>1.7</v>
      </c>
      <c r="Q21" s="114">
        <v>1.8</v>
      </c>
      <c r="R21" s="114"/>
      <c r="S21" s="113">
        <f>IF(+SUM(C21:R21)=0,"",+AVERAGE(C21:R21))</f>
        <v>1.8714285714285714</v>
      </c>
    </row>
    <row r="22" spans="1:19" ht="12.95" customHeight="1" thickBot="1" x14ac:dyDescent="0.3">
      <c r="A22" s="167" t="s">
        <v>45</v>
      </c>
      <c r="B22" s="113" t="s">
        <v>7</v>
      </c>
      <c r="C22" s="114"/>
      <c r="D22" s="131">
        <v>1.6</v>
      </c>
      <c r="E22" s="143">
        <v>1.6</v>
      </c>
      <c r="F22" s="114">
        <v>1.6</v>
      </c>
      <c r="G22" s="113">
        <v>1.6</v>
      </c>
      <c r="H22" s="113">
        <v>1.6</v>
      </c>
      <c r="I22" s="113">
        <v>1.5</v>
      </c>
      <c r="J22" s="113">
        <v>1.8</v>
      </c>
      <c r="K22" s="114">
        <v>1.8</v>
      </c>
      <c r="L22" s="113">
        <v>1.8</v>
      </c>
      <c r="M22" s="114">
        <v>1.4</v>
      </c>
      <c r="N22" s="113">
        <v>1.4</v>
      </c>
      <c r="O22" s="114">
        <v>1.4</v>
      </c>
      <c r="P22" s="114">
        <v>1.4</v>
      </c>
      <c r="Q22" s="114">
        <v>1.5</v>
      </c>
      <c r="R22" s="114"/>
      <c r="S22" s="113">
        <f>IF(+SUM(C22:R22)=0,"",+AVERAGE(C22:R22))</f>
        <v>1.5714285714285712</v>
      </c>
    </row>
    <row r="23" spans="1:19" ht="12.95" customHeight="1" thickBot="1" x14ac:dyDescent="0.3">
      <c r="A23" s="142"/>
      <c r="B23" s="142"/>
      <c r="C23" s="146" t="s">
        <v>40</v>
      </c>
      <c r="D23" s="127" t="str">
        <f t="shared" ref="D23" si="16">IF(D20="","",IF(D20&gt;C20,"En alza", IF(D20&lt;C20, "En Baja", "Estable")))</f>
        <v>En alza</v>
      </c>
      <c r="E23" s="147" t="str">
        <f t="shared" ref="E23:N23" si="17">IF(E20="","",IF(E20&gt;D20,"En alza", IF(E20&lt;D20, "En Baja", "Estable")))</f>
        <v>Estable</v>
      </c>
      <c r="F23" s="146" t="str">
        <f t="shared" si="17"/>
        <v>Estable</v>
      </c>
      <c r="G23" s="142" t="str">
        <f t="shared" si="17"/>
        <v>Estable</v>
      </c>
      <c r="H23" s="142" t="str">
        <f t="shared" si="17"/>
        <v>Estable</v>
      </c>
      <c r="I23" s="142" t="str">
        <f t="shared" si="17"/>
        <v>En Baja</v>
      </c>
      <c r="J23" s="142" t="str">
        <f t="shared" si="17"/>
        <v>En alza</v>
      </c>
      <c r="K23" s="146" t="str">
        <f t="shared" si="17"/>
        <v>Estable</v>
      </c>
      <c r="L23" s="142" t="str">
        <f t="shared" si="17"/>
        <v>Estable</v>
      </c>
      <c r="M23" s="146" t="str">
        <f t="shared" si="17"/>
        <v>En Baja</v>
      </c>
      <c r="N23" s="142" t="str">
        <f t="shared" si="17"/>
        <v>Estable</v>
      </c>
      <c r="O23" s="142" t="str">
        <f t="shared" ref="O23" si="18">IF(O20="","",IF(O20&gt;N20,"En alza", IF(O20&lt;N20, "En Baja", "Estable")))</f>
        <v>Estable</v>
      </c>
      <c r="P23" s="142" t="str">
        <f t="shared" ref="P23" si="19">IF(P20="","",IF(P20&gt;O20,"En alza", IF(P20&lt;O20, "En Baja", "Estable")))</f>
        <v>Estable</v>
      </c>
      <c r="Q23" s="142" t="str">
        <f t="shared" ref="Q23" si="20">IF(Q20="","",IF(Q20&gt;P20,"En alza", IF(Q20&lt;P20, "En Baja", "Estable")))</f>
        <v>En alza</v>
      </c>
      <c r="R23" s="146"/>
      <c r="S23" s="142"/>
    </row>
    <row r="24" spans="1:19" x14ac:dyDescent="0.25">
      <c r="A24" s="98" t="s">
        <v>38</v>
      </c>
    </row>
    <row r="25" spans="1:19" x14ac:dyDescent="0.25">
      <c r="A25" s="98" t="s">
        <v>39</v>
      </c>
    </row>
  </sheetData>
  <mergeCells count="3">
    <mergeCell ref="A1:S1"/>
    <mergeCell ref="A2:S2"/>
    <mergeCell ref="A3:S3"/>
  </mergeCells>
  <phoneticPr fontId="2" type="noConversion"/>
  <printOptions verticalCentered="1"/>
  <pageMargins left="0" right="0" top="0.19685039370078741" bottom="0.19685039370078741" header="0" footer="0"/>
  <pageSetup paperSize="9" scale="78" firstPageNumber="0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5"/>
  <sheetViews>
    <sheetView tabSelected="1" zoomScale="115" zoomScaleNormal="115" workbookViewId="0">
      <pane ySplit="6" topLeftCell="A7" activePane="bottomLeft" state="frozen"/>
      <selection activeCell="S19" sqref="S19"/>
      <selection pane="bottomLeft" activeCell="U4" sqref="U4"/>
    </sheetView>
  </sheetViews>
  <sheetFormatPr baseColWidth="10" defaultRowHeight="15" x14ac:dyDescent="0.25"/>
  <cols>
    <col min="1" max="1" width="24" style="98" customWidth="1"/>
    <col min="2" max="2" width="7.42578125" style="98" customWidth="1"/>
    <col min="3" max="3" width="5.5703125" style="98" hidden="1" customWidth="1"/>
    <col min="4" max="4" width="11.85546875" style="98" customWidth="1"/>
    <col min="5" max="5" width="7.42578125" style="98" customWidth="1"/>
    <col min="6" max="6" width="7" style="98" customWidth="1"/>
    <col min="7" max="7" width="6.85546875" style="98" customWidth="1"/>
    <col min="8" max="8" width="6.7109375" style="98" customWidth="1"/>
    <col min="9" max="9" width="7.140625" style="98" customWidth="1"/>
    <col min="10" max="10" width="7.28515625" style="98" customWidth="1"/>
    <col min="11" max="11" width="7" style="98" customWidth="1"/>
    <col min="12" max="12" width="6.5703125" style="98" customWidth="1"/>
    <col min="13" max="13" width="6.85546875" style="98" customWidth="1"/>
    <col min="14" max="14" width="7.140625" style="98" customWidth="1"/>
    <col min="15" max="15" width="7" style="98" customWidth="1"/>
    <col min="16" max="17" width="6.85546875" style="98" customWidth="1"/>
    <col min="18" max="18" width="0.140625" style="98" customWidth="1"/>
    <col min="19" max="19" width="6.7109375" style="98" customWidth="1"/>
    <col min="20" max="16384" width="11.42578125" style="98"/>
  </cols>
  <sheetData>
    <row r="1" spans="1:19" ht="21" customHeight="1" x14ac:dyDescent="0.25">
      <c r="A1" s="205" t="s">
        <v>52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</row>
    <row r="2" spans="1:19" x14ac:dyDescent="0.25">
      <c r="A2" s="208" t="s">
        <v>48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9"/>
    </row>
    <row r="3" spans="1:19" ht="26.25" customHeight="1" thickBot="1" x14ac:dyDescent="0.3">
      <c r="A3" s="210" t="s">
        <v>63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2"/>
    </row>
    <row r="5" spans="1:19" x14ac:dyDescent="0.25">
      <c r="A5" s="137" t="s">
        <v>0</v>
      </c>
      <c r="B5" s="137" t="s">
        <v>1</v>
      </c>
      <c r="C5" s="138" t="s">
        <v>15</v>
      </c>
      <c r="D5" s="139" t="s">
        <v>36</v>
      </c>
      <c r="E5" s="138" t="s">
        <v>37</v>
      </c>
      <c r="F5" s="138" t="s">
        <v>15</v>
      </c>
      <c r="G5" s="138" t="s">
        <v>36</v>
      </c>
      <c r="H5" s="138" t="s">
        <v>37</v>
      </c>
      <c r="I5" s="138" t="s">
        <v>15</v>
      </c>
      <c r="J5" s="138" t="s">
        <v>36</v>
      </c>
      <c r="K5" s="138" t="s">
        <v>37</v>
      </c>
      <c r="L5" s="138" t="s">
        <v>15</v>
      </c>
      <c r="M5" s="138" t="s">
        <v>36</v>
      </c>
      <c r="N5" s="138" t="s">
        <v>37</v>
      </c>
      <c r="O5" s="138" t="s">
        <v>15</v>
      </c>
      <c r="P5" s="138" t="s">
        <v>36</v>
      </c>
      <c r="Q5" s="138" t="s">
        <v>37</v>
      </c>
      <c r="R5" s="138" t="s">
        <v>36</v>
      </c>
      <c r="S5" s="138" t="s">
        <v>2</v>
      </c>
    </row>
    <row r="6" spans="1:19" x14ac:dyDescent="0.25">
      <c r="A6" s="140"/>
      <c r="B6" s="137"/>
      <c r="C6" s="138">
        <v>2</v>
      </c>
      <c r="D6" s="141">
        <v>45868</v>
      </c>
      <c r="E6" s="138">
        <v>1</v>
      </c>
      <c r="F6" s="138">
        <v>4</v>
      </c>
      <c r="G6" s="138">
        <v>6</v>
      </c>
      <c r="H6" s="138">
        <v>8</v>
      </c>
      <c r="I6" s="138">
        <v>11</v>
      </c>
      <c r="J6" s="138">
        <v>13</v>
      </c>
      <c r="K6" s="138">
        <v>15</v>
      </c>
      <c r="L6" s="138">
        <v>18</v>
      </c>
      <c r="M6" s="138">
        <v>20</v>
      </c>
      <c r="N6" s="138">
        <v>22</v>
      </c>
      <c r="O6" s="138">
        <v>25</v>
      </c>
      <c r="P6" s="138">
        <v>27</v>
      </c>
      <c r="Q6" s="138">
        <v>29</v>
      </c>
      <c r="R6" s="138">
        <v>31</v>
      </c>
      <c r="S6" s="138" t="s">
        <v>3</v>
      </c>
    </row>
    <row r="7" spans="1:19" ht="15.75" thickBot="1" x14ac:dyDescent="0.3"/>
    <row r="8" spans="1:19" ht="12.95" customHeight="1" x14ac:dyDescent="0.25">
      <c r="A8" s="167" t="s">
        <v>64</v>
      </c>
      <c r="B8" s="113" t="s">
        <v>4</v>
      </c>
      <c r="C8" s="114"/>
      <c r="D8" s="174">
        <v>2.2000000000000002</v>
      </c>
      <c r="E8" s="175">
        <v>2.2000000000000002</v>
      </c>
      <c r="F8" s="176">
        <v>2.2000000000000002</v>
      </c>
      <c r="G8" s="173">
        <v>2</v>
      </c>
      <c r="H8" s="173">
        <v>2</v>
      </c>
      <c r="I8" s="173">
        <v>2</v>
      </c>
      <c r="J8" s="173">
        <v>2</v>
      </c>
      <c r="K8" s="114">
        <v>2.2000000000000002</v>
      </c>
      <c r="L8" s="113">
        <v>2.5</v>
      </c>
      <c r="M8" s="114">
        <v>2.5</v>
      </c>
      <c r="N8" s="144">
        <v>2.5</v>
      </c>
      <c r="O8" s="145">
        <v>2.5</v>
      </c>
      <c r="P8" s="144">
        <v>2.4</v>
      </c>
      <c r="Q8" s="145">
        <v>2.2999999999999998</v>
      </c>
      <c r="R8" s="145"/>
      <c r="S8" s="144">
        <f>IF(+SUM(C8:R8)=0,"",+AVERAGE(C8:R8))</f>
        <v>2.25</v>
      </c>
    </row>
    <row r="9" spans="1:19" ht="12.95" customHeight="1" x14ac:dyDescent="0.25">
      <c r="A9" s="167" t="s">
        <v>64</v>
      </c>
      <c r="B9" s="113" t="s">
        <v>6</v>
      </c>
      <c r="C9" s="114"/>
      <c r="D9" s="177">
        <v>1.9</v>
      </c>
      <c r="E9" s="175">
        <v>1.9</v>
      </c>
      <c r="F9" s="176">
        <v>1.9</v>
      </c>
      <c r="G9" s="173">
        <v>1.7</v>
      </c>
      <c r="H9" s="173">
        <v>1.7</v>
      </c>
      <c r="I9" s="173">
        <v>1.7</v>
      </c>
      <c r="J9" s="173">
        <v>1.7</v>
      </c>
      <c r="K9" s="114">
        <v>1.9</v>
      </c>
      <c r="L9" s="113">
        <v>2.2000000000000002</v>
      </c>
      <c r="M9" s="114">
        <v>2.2000000000000002</v>
      </c>
      <c r="N9" s="113">
        <v>2.2000000000000002</v>
      </c>
      <c r="O9" s="114">
        <v>2.2000000000000002</v>
      </c>
      <c r="P9" s="113">
        <v>2.1</v>
      </c>
      <c r="Q9" s="114">
        <v>2</v>
      </c>
      <c r="R9" s="114"/>
      <c r="S9" s="113">
        <f>IF(+SUM(C9:R9)=0,"",+AVERAGE(C9:R9))</f>
        <v>1.9499999999999997</v>
      </c>
    </row>
    <row r="10" spans="1:19" ht="12.95" customHeight="1" thickBot="1" x14ac:dyDescent="0.3">
      <c r="A10" s="167" t="s">
        <v>64</v>
      </c>
      <c r="B10" s="113" t="s">
        <v>7</v>
      </c>
      <c r="C10" s="114"/>
      <c r="D10" s="178">
        <v>1.6</v>
      </c>
      <c r="E10" s="175">
        <v>1.6</v>
      </c>
      <c r="F10" s="176">
        <v>1.6</v>
      </c>
      <c r="G10" s="173">
        <v>1.4</v>
      </c>
      <c r="H10" s="173">
        <v>1.4</v>
      </c>
      <c r="I10" s="173">
        <v>1.4</v>
      </c>
      <c r="J10" s="173">
        <v>1.4</v>
      </c>
      <c r="K10" s="114">
        <v>1.6</v>
      </c>
      <c r="L10" s="113">
        <v>1.9</v>
      </c>
      <c r="M10" s="114">
        <v>1.9</v>
      </c>
      <c r="N10" s="113">
        <v>1.9</v>
      </c>
      <c r="O10" s="114">
        <v>1.9</v>
      </c>
      <c r="P10" s="113">
        <v>1.8</v>
      </c>
      <c r="Q10" s="114">
        <v>1.7</v>
      </c>
      <c r="R10" s="114"/>
      <c r="S10" s="113">
        <f>IF(+SUM(C10:R10)=0,"",+AVERAGE(C10:R10))</f>
        <v>1.6500000000000001</v>
      </c>
    </row>
    <row r="11" spans="1:19" ht="12.95" customHeight="1" thickBot="1" x14ac:dyDescent="0.3">
      <c r="A11" s="167"/>
      <c r="B11" s="142"/>
      <c r="C11" s="146" t="s">
        <v>40</v>
      </c>
      <c r="D11" s="172" t="str">
        <f t="shared" ref="D11" si="0">IF(D8="","",IF(D8&gt;C8,"En alza", IF(D8&lt;C8, "En Baja", "Estable")))</f>
        <v>En alza</v>
      </c>
      <c r="E11" s="172" t="str">
        <f t="shared" ref="E11" si="1">IF(E8="","",IF(E8&gt;D8,"En alza", IF(E8&lt;D8, "En Baja", "Estable")))</f>
        <v>Estable</v>
      </c>
      <c r="F11" s="172" t="str">
        <f t="shared" ref="F11" si="2">IF(F8="","",IF(F8&gt;E8,"En alza", IF(F8&lt;E8, "En Baja", "Estable")))</f>
        <v>Estable</v>
      </c>
      <c r="G11" s="172" t="str">
        <f t="shared" ref="G11" si="3">IF(G8="","",IF(G8&gt;F8,"En alza", IF(G8&lt;F8, "En Baja", "Estable")))</f>
        <v>En Baja</v>
      </c>
      <c r="H11" s="172" t="str">
        <f t="shared" ref="H11" si="4">IF(H8="","",IF(H8&gt;G8,"En alza", IF(H8&lt;G8, "En Baja", "Estable")))</f>
        <v>Estable</v>
      </c>
      <c r="I11" s="172" t="str">
        <f t="shared" ref="I11:M11" si="5">IF(I8="","",IF(I8&gt;H8,"En alza", IF(I8&lt;H8, "En Baja", "Estable")))</f>
        <v>Estable</v>
      </c>
      <c r="J11" s="142" t="str">
        <f t="shared" si="5"/>
        <v>Estable</v>
      </c>
      <c r="K11" s="146" t="str">
        <f t="shared" si="5"/>
        <v>En alza</v>
      </c>
      <c r="L11" s="142" t="str">
        <f t="shared" si="5"/>
        <v>En alza</v>
      </c>
      <c r="M11" s="146" t="str">
        <f t="shared" si="5"/>
        <v>Estable</v>
      </c>
      <c r="N11" s="142" t="s">
        <v>41</v>
      </c>
      <c r="O11" s="146" t="s">
        <v>41</v>
      </c>
      <c r="P11" s="142" t="s">
        <v>41</v>
      </c>
      <c r="Q11" s="146" t="s">
        <v>41</v>
      </c>
      <c r="R11" s="146"/>
      <c r="S11" s="146"/>
    </row>
    <row r="12" spans="1:19" ht="12.95" customHeight="1" x14ac:dyDescent="0.25">
      <c r="A12" s="167" t="s">
        <v>47</v>
      </c>
      <c r="B12" s="113" t="s">
        <v>4</v>
      </c>
      <c r="C12" s="114"/>
      <c r="D12" s="174">
        <v>4</v>
      </c>
      <c r="E12" s="175">
        <v>4</v>
      </c>
      <c r="F12" s="176">
        <v>4</v>
      </c>
      <c r="G12" s="173">
        <v>4.5</v>
      </c>
      <c r="H12" s="173">
        <v>4.5</v>
      </c>
      <c r="I12" s="173">
        <v>4.2</v>
      </c>
      <c r="J12" s="173">
        <v>4.2</v>
      </c>
      <c r="K12" s="114">
        <v>3.5</v>
      </c>
      <c r="L12" s="113">
        <v>4</v>
      </c>
      <c r="M12" s="114">
        <v>3.5</v>
      </c>
      <c r="N12" s="113">
        <v>3.5</v>
      </c>
      <c r="O12" s="114">
        <v>3</v>
      </c>
      <c r="P12" s="113">
        <v>3.4</v>
      </c>
      <c r="Q12" s="114">
        <v>3.2</v>
      </c>
      <c r="R12" s="114"/>
      <c r="S12" s="113">
        <f>IF(+SUM(C12:R12)=0,"",+AVERAGE(C12:R12))</f>
        <v>3.8214285714285716</v>
      </c>
    </row>
    <row r="13" spans="1:19" ht="12.95" customHeight="1" x14ac:dyDescent="0.25">
      <c r="A13" s="167" t="s">
        <v>47</v>
      </c>
      <c r="B13" s="113" t="s">
        <v>6</v>
      </c>
      <c r="C13" s="114"/>
      <c r="D13" s="177">
        <v>3.7</v>
      </c>
      <c r="E13" s="175">
        <v>3.7</v>
      </c>
      <c r="F13" s="176">
        <v>3.7</v>
      </c>
      <c r="G13" s="173">
        <v>4.2</v>
      </c>
      <c r="H13" s="173">
        <v>4.2</v>
      </c>
      <c r="I13" s="173">
        <v>3.9</v>
      </c>
      <c r="J13" s="173">
        <v>3.9</v>
      </c>
      <c r="K13" s="114">
        <v>3.2</v>
      </c>
      <c r="L13" s="113">
        <v>3.7</v>
      </c>
      <c r="M13" s="114">
        <v>3.2</v>
      </c>
      <c r="N13" s="113">
        <v>3.2</v>
      </c>
      <c r="O13" s="114">
        <v>2.7</v>
      </c>
      <c r="P13" s="113">
        <v>3.1</v>
      </c>
      <c r="Q13" s="114">
        <v>2.9</v>
      </c>
      <c r="R13" s="114"/>
      <c r="S13" s="113">
        <f>IF(+SUM(C13:R13)=0,"",+AVERAGE(C13:R13))</f>
        <v>3.5214285714285718</v>
      </c>
    </row>
    <row r="14" spans="1:19" ht="12.95" customHeight="1" thickBot="1" x14ac:dyDescent="0.3">
      <c r="A14" s="167" t="s">
        <v>47</v>
      </c>
      <c r="B14" s="113" t="s">
        <v>7</v>
      </c>
      <c r="C14" s="114"/>
      <c r="D14" s="178">
        <v>3.4</v>
      </c>
      <c r="E14" s="175">
        <v>3.4</v>
      </c>
      <c r="F14" s="176">
        <v>3.4</v>
      </c>
      <c r="G14" s="173">
        <v>3.9</v>
      </c>
      <c r="H14" s="173">
        <v>3.9</v>
      </c>
      <c r="I14" s="173">
        <v>3.6</v>
      </c>
      <c r="J14" s="173">
        <v>3.6</v>
      </c>
      <c r="K14" s="114">
        <v>2.9</v>
      </c>
      <c r="L14" s="113">
        <v>3.4</v>
      </c>
      <c r="M14" s="114">
        <v>2.9</v>
      </c>
      <c r="N14" s="113">
        <v>2.9</v>
      </c>
      <c r="O14" s="114">
        <v>2.4</v>
      </c>
      <c r="P14" s="113">
        <v>2.8</v>
      </c>
      <c r="Q14" s="114">
        <v>2.6</v>
      </c>
      <c r="R14" s="114"/>
      <c r="S14" s="113">
        <f>IF(+SUM(C14:R14)=0,"",+AVERAGE(C14:R14))</f>
        <v>3.2214285714285711</v>
      </c>
    </row>
    <row r="15" spans="1:19" ht="12.95" customHeight="1" thickBot="1" x14ac:dyDescent="0.3">
      <c r="A15" s="167"/>
      <c r="B15" s="142"/>
      <c r="C15" s="146" t="s">
        <v>40</v>
      </c>
      <c r="D15" s="171" t="str">
        <f t="shared" ref="D15" si="6">IF(D12="","",IF(D12&gt;C12,"En alza", IF(D12&lt;C12, "En Baja", "Estable")))</f>
        <v>En alza</v>
      </c>
      <c r="E15" s="171" t="str">
        <f t="shared" ref="E15" si="7">IF(E12="","",IF(E12&gt;D12,"En alza", IF(E12&lt;D12, "En Baja", "Estable")))</f>
        <v>Estable</v>
      </c>
      <c r="F15" s="171" t="str">
        <f t="shared" ref="F15" si="8">IF(F12="","",IF(F12&gt;E12,"En alza", IF(F12&lt;E12, "En Baja", "Estable")))</f>
        <v>Estable</v>
      </c>
      <c r="G15" s="171" t="str">
        <f t="shared" ref="G15" si="9">IF(G12="","",IF(G12&gt;F12,"En alza", IF(G12&lt;F12, "En Baja", "Estable")))</f>
        <v>En alza</v>
      </c>
      <c r="H15" s="171" t="str">
        <f t="shared" ref="H15" si="10">IF(H12="","",IF(H12&gt;G12,"En alza", IF(H12&lt;G12, "En Baja", "Estable")))</f>
        <v>Estable</v>
      </c>
      <c r="I15" s="171" t="str">
        <f t="shared" ref="I15:M15" si="11">IF(I12="","",IF(I12&gt;H12,"En alza", IF(I12&lt;H12, "En Baja", "Estable")))</f>
        <v>En Baja</v>
      </c>
      <c r="J15" s="142" t="str">
        <f t="shared" si="11"/>
        <v>Estable</v>
      </c>
      <c r="K15" s="146" t="str">
        <f t="shared" si="11"/>
        <v>En Baja</v>
      </c>
      <c r="L15" s="142" t="str">
        <f t="shared" si="11"/>
        <v>En alza</v>
      </c>
      <c r="M15" s="146" t="str">
        <f t="shared" si="11"/>
        <v>En Baja</v>
      </c>
      <c r="N15" s="142" t="s">
        <v>40</v>
      </c>
      <c r="O15" s="146" t="s">
        <v>40</v>
      </c>
      <c r="P15" s="142" t="s">
        <v>40</v>
      </c>
      <c r="Q15" s="146" t="s">
        <v>40</v>
      </c>
      <c r="R15" s="146"/>
      <c r="S15" s="146"/>
    </row>
    <row r="16" spans="1:19" ht="12.95" customHeight="1" x14ac:dyDescent="0.25">
      <c r="A16" s="167" t="s">
        <v>46</v>
      </c>
      <c r="B16" s="113" t="s">
        <v>4</v>
      </c>
      <c r="C16" s="114"/>
      <c r="D16" s="174">
        <v>1.8</v>
      </c>
      <c r="E16" s="175">
        <v>2</v>
      </c>
      <c r="F16" s="176">
        <v>2</v>
      </c>
      <c r="G16" s="173">
        <v>2</v>
      </c>
      <c r="H16" s="173">
        <v>2</v>
      </c>
      <c r="I16" s="173">
        <v>2</v>
      </c>
      <c r="J16" s="173">
        <v>2.2000000000000002</v>
      </c>
      <c r="K16" s="114">
        <v>2.5</v>
      </c>
      <c r="L16" s="113">
        <v>2.5</v>
      </c>
      <c r="M16" s="114">
        <v>2.5</v>
      </c>
      <c r="N16" s="113">
        <v>2.5</v>
      </c>
      <c r="O16" s="114">
        <v>3</v>
      </c>
      <c r="P16" s="113">
        <v>3</v>
      </c>
      <c r="Q16" s="114">
        <v>2.7</v>
      </c>
      <c r="R16" s="114"/>
      <c r="S16" s="113">
        <f>IF(+SUM(C16:R16)=0,"",+AVERAGE(C16:R16))</f>
        <v>2.3357142857142859</v>
      </c>
    </row>
    <row r="17" spans="1:19" ht="12.95" customHeight="1" x14ac:dyDescent="0.25">
      <c r="A17" s="167" t="s">
        <v>46</v>
      </c>
      <c r="B17" s="113" t="s">
        <v>6</v>
      </c>
      <c r="C17" s="114"/>
      <c r="D17" s="177">
        <v>1.5</v>
      </c>
      <c r="E17" s="175">
        <v>1.7</v>
      </c>
      <c r="F17" s="176">
        <v>1.7</v>
      </c>
      <c r="G17" s="173">
        <v>1.7</v>
      </c>
      <c r="H17" s="173">
        <v>1.7</v>
      </c>
      <c r="I17" s="173">
        <v>1.7</v>
      </c>
      <c r="J17" s="173">
        <v>1.9</v>
      </c>
      <c r="K17" s="114">
        <v>2.2000000000000002</v>
      </c>
      <c r="L17" s="113">
        <v>2.2000000000000002</v>
      </c>
      <c r="M17" s="114">
        <v>2.2000000000000002</v>
      </c>
      <c r="N17" s="113">
        <v>2.2000000000000002</v>
      </c>
      <c r="O17" s="114">
        <v>2.7</v>
      </c>
      <c r="P17" s="113">
        <v>2.7</v>
      </c>
      <c r="Q17" s="114">
        <v>2.4</v>
      </c>
      <c r="R17" s="114"/>
      <c r="S17" s="113">
        <f>IF(+SUM(C17:R17)=0,"",+AVERAGE(C17:R17))</f>
        <v>2.0357142857142856</v>
      </c>
    </row>
    <row r="18" spans="1:19" ht="12.95" customHeight="1" thickBot="1" x14ac:dyDescent="0.3">
      <c r="A18" s="167" t="s">
        <v>46</v>
      </c>
      <c r="B18" s="113" t="s">
        <v>7</v>
      </c>
      <c r="C18" s="114"/>
      <c r="D18" s="178">
        <v>1.2</v>
      </c>
      <c r="E18" s="175">
        <v>1.4</v>
      </c>
      <c r="F18" s="176">
        <v>1.4</v>
      </c>
      <c r="G18" s="173">
        <v>1.4</v>
      </c>
      <c r="H18" s="173">
        <v>1.4</v>
      </c>
      <c r="I18" s="173">
        <v>1.4</v>
      </c>
      <c r="J18" s="173">
        <v>1.6</v>
      </c>
      <c r="K18" s="114">
        <v>1.9</v>
      </c>
      <c r="L18" s="113">
        <v>1.9</v>
      </c>
      <c r="M18" s="114">
        <v>1.9</v>
      </c>
      <c r="N18" s="113">
        <v>1.9</v>
      </c>
      <c r="O18" s="114">
        <v>2.4</v>
      </c>
      <c r="P18" s="113">
        <v>2.4</v>
      </c>
      <c r="Q18" s="114">
        <v>2.1</v>
      </c>
      <c r="R18" s="114"/>
      <c r="S18" s="113">
        <f>IF(+SUM(C18:R18)=0,"",+AVERAGE(C18:R18))</f>
        <v>1.7357142857142855</v>
      </c>
    </row>
    <row r="19" spans="1:19" ht="12.95" customHeight="1" thickBot="1" x14ac:dyDescent="0.3">
      <c r="A19" s="167"/>
      <c r="B19" s="142"/>
      <c r="C19" s="146" t="s">
        <v>40</v>
      </c>
      <c r="D19" s="171" t="str">
        <f t="shared" ref="D19" si="12">IF(D16="","",IF(D16&gt;C16,"En alza", IF(D16&lt;C16, "En Baja", "Estable")))</f>
        <v>En alza</v>
      </c>
      <c r="E19" s="171" t="str">
        <f t="shared" ref="E19" si="13">IF(E16="","",IF(E16&gt;D16,"En alza", IF(E16&lt;D16, "En Baja", "Estable")))</f>
        <v>En alza</v>
      </c>
      <c r="F19" s="171" t="str">
        <f t="shared" ref="F19" si="14">IF(F16="","",IF(F16&gt;E16,"En alza", IF(F16&lt;E16, "En Baja", "Estable")))</f>
        <v>Estable</v>
      </c>
      <c r="G19" s="171" t="str">
        <f t="shared" ref="G19" si="15">IF(G16="","",IF(G16&gt;F16,"En alza", IF(G16&lt;F16, "En Baja", "Estable")))</f>
        <v>Estable</v>
      </c>
      <c r="H19" s="171" t="str">
        <f t="shared" ref="H19" si="16">IF(H16="","",IF(H16&gt;G16,"En alza", IF(H16&lt;G16, "En Baja", "Estable")))</f>
        <v>Estable</v>
      </c>
      <c r="I19" s="171" t="str">
        <f t="shared" ref="I19:M19" si="17">IF(I16="","",IF(I16&gt;H16,"En alza", IF(I16&lt;H16, "En Baja", "Estable")))</f>
        <v>Estable</v>
      </c>
      <c r="J19" s="142" t="str">
        <f t="shared" si="17"/>
        <v>En alza</v>
      </c>
      <c r="K19" s="146" t="str">
        <f t="shared" si="17"/>
        <v>En alza</v>
      </c>
      <c r="L19" s="142" t="str">
        <f t="shared" si="17"/>
        <v>Estable</v>
      </c>
      <c r="M19" s="146" t="str">
        <f t="shared" si="17"/>
        <v>Estable</v>
      </c>
      <c r="N19" s="142" t="s">
        <v>41</v>
      </c>
      <c r="O19" s="146" t="s">
        <v>41</v>
      </c>
      <c r="P19" s="142" t="s">
        <v>41</v>
      </c>
      <c r="Q19" s="146" t="s">
        <v>41</v>
      </c>
      <c r="R19" s="146"/>
      <c r="S19" s="146"/>
    </row>
    <row r="20" spans="1:19" ht="12.95" customHeight="1" x14ac:dyDescent="0.25">
      <c r="A20" s="167" t="s">
        <v>45</v>
      </c>
      <c r="B20" s="113" t="s">
        <v>4</v>
      </c>
      <c r="C20" s="114"/>
      <c r="D20" s="174">
        <v>2.1</v>
      </c>
      <c r="E20" s="175">
        <v>2.5</v>
      </c>
      <c r="F20" s="176">
        <v>2.5</v>
      </c>
      <c r="G20" s="173">
        <v>2.5</v>
      </c>
      <c r="H20" s="173">
        <v>2.5</v>
      </c>
      <c r="I20" s="173">
        <v>2.5</v>
      </c>
      <c r="J20" s="173">
        <v>2.6</v>
      </c>
      <c r="K20" s="114">
        <v>2.6</v>
      </c>
      <c r="L20" s="113">
        <v>3</v>
      </c>
      <c r="M20" s="114">
        <v>3</v>
      </c>
      <c r="N20" s="113">
        <v>3</v>
      </c>
      <c r="O20" s="114">
        <v>3.5</v>
      </c>
      <c r="P20" s="113">
        <v>3.5</v>
      </c>
      <c r="Q20" s="114">
        <v>3.2</v>
      </c>
      <c r="R20" s="114"/>
      <c r="S20" s="113">
        <f>IF(+SUM(C20:R20)=0,"",+AVERAGE(C20:R20))</f>
        <v>2.7857142857142856</v>
      </c>
    </row>
    <row r="21" spans="1:19" ht="12.95" customHeight="1" x14ac:dyDescent="0.25">
      <c r="A21" s="167" t="s">
        <v>45</v>
      </c>
      <c r="B21" s="113" t="s">
        <v>6</v>
      </c>
      <c r="C21" s="114"/>
      <c r="D21" s="177">
        <v>1.8</v>
      </c>
      <c r="E21" s="175">
        <v>2.2000000000000002</v>
      </c>
      <c r="F21" s="176">
        <v>2.2000000000000002</v>
      </c>
      <c r="G21" s="173">
        <v>2.2000000000000002</v>
      </c>
      <c r="H21" s="173">
        <v>2.2000000000000002</v>
      </c>
      <c r="I21" s="173">
        <v>2.2000000000000002</v>
      </c>
      <c r="J21" s="173">
        <v>2.2999999999999998</v>
      </c>
      <c r="K21" s="114">
        <v>2.2999999999999998</v>
      </c>
      <c r="L21" s="113">
        <v>2.7</v>
      </c>
      <c r="M21" s="114">
        <v>2.7</v>
      </c>
      <c r="N21" s="113">
        <v>2.7</v>
      </c>
      <c r="O21" s="114">
        <v>3.2</v>
      </c>
      <c r="P21" s="113">
        <v>3.2</v>
      </c>
      <c r="Q21" s="114">
        <v>2.9</v>
      </c>
      <c r="R21" s="114"/>
      <c r="S21" s="113">
        <f>IF(+SUM(C21:R21)=0,"",+AVERAGE(C21:R21))</f>
        <v>2.4857142857142853</v>
      </c>
    </row>
    <row r="22" spans="1:19" ht="12.95" customHeight="1" thickBot="1" x14ac:dyDescent="0.3">
      <c r="A22" s="167" t="s">
        <v>45</v>
      </c>
      <c r="B22" s="113" t="s">
        <v>7</v>
      </c>
      <c r="C22" s="114"/>
      <c r="D22" s="178">
        <v>1.5</v>
      </c>
      <c r="E22" s="175">
        <v>1.9</v>
      </c>
      <c r="F22" s="176">
        <v>1.9</v>
      </c>
      <c r="G22" s="173">
        <v>1.9</v>
      </c>
      <c r="H22" s="173">
        <v>1.9</v>
      </c>
      <c r="I22" s="173">
        <v>1.9</v>
      </c>
      <c r="J22" s="173">
        <v>2</v>
      </c>
      <c r="K22" s="114">
        <v>2</v>
      </c>
      <c r="L22" s="113">
        <v>2.4</v>
      </c>
      <c r="M22" s="114">
        <v>2.4</v>
      </c>
      <c r="N22" s="113">
        <v>2.4</v>
      </c>
      <c r="O22" s="114">
        <v>2.9</v>
      </c>
      <c r="P22" s="113">
        <v>2.9</v>
      </c>
      <c r="Q22" s="114">
        <v>2.6</v>
      </c>
      <c r="R22" s="114"/>
      <c r="S22" s="113">
        <f>IF(+SUM(C22:R22)=0,"",+AVERAGE(C22:R22))</f>
        <v>2.1857142857142855</v>
      </c>
    </row>
    <row r="23" spans="1:19" ht="12.95" customHeight="1" thickBot="1" x14ac:dyDescent="0.3">
      <c r="A23" s="142"/>
      <c r="B23" s="142"/>
      <c r="C23" s="146" t="s">
        <v>40</v>
      </c>
      <c r="D23" s="142" t="str">
        <f t="shared" ref="D23" si="18">IF(D20="","",IF(D20&gt;C20,"En alza", IF(D20&lt;C20, "En Baja", "Estable")))</f>
        <v>En alza</v>
      </c>
      <c r="E23" s="142" t="str">
        <f t="shared" ref="E23" si="19">IF(E20="","",IF(E20&gt;D20,"En alza", IF(E20&lt;D20, "En Baja", "Estable")))</f>
        <v>En alza</v>
      </c>
      <c r="F23" s="142" t="str">
        <f t="shared" ref="F23" si="20">IF(F20="","",IF(F20&gt;E20,"En alza", IF(F20&lt;E20, "En Baja", "Estable")))</f>
        <v>Estable</v>
      </c>
      <c r="G23" s="142" t="str">
        <f t="shared" ref="G23" si="21">IF(G20="","",IF(G20&gt;F20,"En alza", IF(G20&lt;F20, "En Baja", "Estable")))</f>
        <v>Estable</v>
      </c>
      <c r="H23" s="142" t="str">
        <f t="shared" ref="H23" si="22">IF(H20="","",IF(H20&gt;G20,"En alza", IF(H20&lt;G20, "En Baja", "Estable")))</f>
        <v>Estable</v>
      </c>
      <c r="I23" s="142" t="str">
        <f t="shared" ref="I23:M23" si="23">IF(I20="","",IF(I20&gt;H20,"En alza", IF(I20&lt;H20, "En Baja", "Estable")))</f>
        <v>Estable</v>
      </c>
      <c r="J23" s="142" t="str">
        <f t="shared" si="23"/>
        <v>En alza</v>
      </c>
      <c r="K23" s="146" t="str">
        <f t="shared" si="23"/>
        <v>Estable</v>
      </c>
      <c r="L23" s="142" t="str">
        <f t="shared" si="23"/>
        <v>En alza</v>
      </c>
      <c r="M23" s="146" t="str">
        <f t="shared" si="23"/>
        <v>Estable</v>
      </c>
      <c r="N23" s="142" t="s">
        <v>41</v>
      </c>
      <c r="O23" s="146" t="s">
        <v>41</v>
      </c>
      <c r="P23" s="142" t="s">
        <v>41</v>
      </c>
      <c r="Q23" s="146" t="s">
        <v>41</v>
      </c>
      <c r="R23" s="146"/>
      <c r="S23" s="146"/>
    </row>
    <row r="24" spans="1:19" x14ac:dyDescent="0.25">
      <c r="A24" s="98" t="s">
        <v>38</v>
      </c>
    </row>
    <row r="25" spans="1:19" x14ac:dyDescent="0.25">
      <c r="A25" s="98" t="s">
        <v>39</v>
      </c>
    </row>
  </sheetData>
  <mergeCells count="3">
    <mergeCell ref="A1:S1"/>
    <mergeCell ref="A2:S2"/>
    <mergeCell ref="A3:S3"/>
  </mergeCells>
  <phoneticPr fontId="2" type="noConversion"/>
  <printOptions verticalCentered="1"/>
  <pageMargins left="0" right="0" top="0" bottom="0" header="0" footer="0"/>
  <pageSetup paperSize="9" scale="83" firstPageNumber="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7</vt:i4>
      </vt:variant>
    </vt:vector>
  </HeadingPairs>
  <TitlesOfParts>
    <vt:vector size="32" baseType="lpstr">
      <vt:lpstr>BASE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DIC</vt:lpstr>
      <vt:lpstr>ACTUAL</vt:lpstr>
      <vt:lpstr>AGO!Área_de_impresión</vt:lpstr>
      <vt:lpstr>FEB!Área_de_impresión</vt:lpstr>
      <vt:lpstr>JUN!Área_de_impresión</vt:lpstr>
      <vt:lpstr>MAR!Área_de_impresión</vt:lpstr>
      <vt:lpstr>MAY!Área_de_impresión</vt:lpstr>
      <vt:lpstr>OCT!Área_de_impresión</vt:lpstr>
      <vt:lpstr>SET!Área_de_impresión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SEGUNDO AGUSTIN</dc:creator>
  <cp:lastModifiedBy>USUARIO</cp:lastModifiedBy>
  <cp:lastPrinted>2024-12-30T16:39:12Z</cp:lastPrinted>
  <dcterms:created xsi:type="dcterms:W3CDTF">2008-08-12T15:49:11Z</dcterms:created>
  <dcterms:modified xsi:type="dcterms:W3CDTF">2025-08-29T16:30:09Z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77050af6-eaa6-463f-8d8f-242ca6ff7bd4</vt:lpwstr>
  </property>
</Properties>
</file>